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987" activeTab="9"/>
  </bookViews>
  <sheets>
    <sheet name="1-пон" sheetId="1" r:id="rId1"/>
    <sheet name="1-втор" sheetId="2" r:id="rId2"/>
    <sheet name="1-среда" sheetId="3" r:id="rId3"/>
    <sheet name="1-четв" sheetId="4" r:id="rId4"/>
    <sheet name="1-пятн" sheetId="5" r:id="rId5"/>
    <sheet name="2-понед" sheetId="6" r:id="rId6"/>
    <sheet name="2-втор" sheetId="7" r:id="rId7"/>
    <sheet name="2-среда" sheetId="8" r:id="rId8"/>
    <sheet name="2-четверг" sheetId="9" r:id="rId9"/>
    <sheet name="2-пятн" sheetId="10" r:id="rId10"/>
    <sheet name="Лист57" sheetId="11" r:id="rId11"/>
  </sheets>
  <definedNames/>
  <calcPr fullCalcOnLoad="1"/>
</workbook>
</file>

<file path=xl/sharedStrings.xml><?xml version="1.0" encoding="utf-8"?>
<sst xmlns="http://schemas.openxmlformats.org/spreadsheetml/2006/main" count="601" uniqueCount="166">
  <si>
    <t>Приложение №7 к СанПин 2.3/2.4.3590-20</t>
  </si>
  <si>
    <t>Неделя 1</t>
  </si>
  <si>
    <t>ПОНЕДЕЛЬНИК</t>
  </si>
  <si>
    <t>Сезон:</t>
  </si>
  <si>
    <t>Осень, зима, весна</t>
  </si>
  <si>
    <t>Возрастная категория:</t>
  </si>
  <si>
    <t>16 лет и старше</t>
  </si>
  <si>
    <t>№ рецептуры*</t>
  </si>
  <si>
    <t>Прием пищи, наименование блюда</t>
  </si>
  <si>
    <t>Масса порции, г</t>
  </si>
  <si>
    <t>Пищевая ценность, г</t>
  </si>
  <si>
    <t>Энергетическая ценность (ккал)</t>
  </si>
  <si>
    <t>Витамины (мг)</t>
  </si>
  <si>
    <t>Минеральные вещества (мг)</t>
  </si>
  <si>
    <t>Белки</t>
  </si>
  <si>
    <t>Жиры</t>
  </si>
  <si>
    <t>Углеводы</t>
  </si>
  <si>
    <t>В</t>
  </si>
  <si>
    <t>С</t>
  </si>
  <si>
    <t>А</t>
  </si>
  <si>
    <t>Е</t>
  </si>
  <si>
    <t>Ca</t>
  </si>
  <si>
    <t>P</t>
  </si>
  <si>
    <t>Mg</t>
  </si>
  <si>
    <t>Fe</t>
  </si>
  <si>
    <t xml:space="preserve">ЗАВТРАК </t>
  </si>
  <si>
    <t>Масло сливочное</t>
  </si>
  <si>
    <t>200/10</t>
  </si>
  <si>
    <t>Какао с молоком</t>
  </si>
  <si>
    <t>Хлеб пшеничный</t>
  </si>
  <si>
    <t>Хлеб ржаной</t>
  </si>
  <si>
    <t>ВТОРОЙ ЗАВТРАК</t>
  </si>
  <si>
    <t>Изделие кондитерское</t>
  </si>
  <si>
    <t>Сок фруктовый</t>
  </si>
  <si>
    <t xml:space="preserve">ОБЕД </t>
  </si>
  <si>
    <t>100/50</t>
  </si>
  <si>
    <t>150/5</t>
  </si>
  <si>
    <t>Фрукты свежие</t>
  </si>
  <si>
    <t>ПОЛДНИК</t>
  </si>
  <si>
    <t>Молоко кипяченое</t>
  </si>
  <si>
    <t xml:space="preserve">УЖИН </t>
  </si>
  <si>
    <t>150/40</t>
  </si>
  <si>
    <t xml:space="preserve">Чай с сахаром </t>
  </si>
  <si>
    <t>200\15</t>
  </si>
  <si>
    <t>ВТОРНИК</t>
  </si>
  <si>
    <t>100/40</t>
  </si>
  <si>
    <t>Сыр твердый</t>
  </si>
  <si>
    <t>67/42</t>
  </si>
  <si>
    <t xml:space="preserve">Винегрет овощной/Салат с картофелем и огурцом </t>
  </si>
  <si>
    <t>Напиток из шиповника</t>
  </si>
  <si>
    <t>45/73</t>
  </si>
  <si>
    <t>Салат из свежей капусты/Икра кабачковая</t>
  </si>
  <si>
    <t>Картофельное пюре с маслом</t>
  </si>
  <si>
    <t>Кофейный напиток</t>
  </si>
  <si>
    <t>СРЕДА</t>
  </si>
  <si>
    <t>Каша молочная рисовая с маслом</t>
  </si>
  <si>
    <t>Кофейный напиток с молоком</t>
  </si>
  <si>
    <t>Салат из свежих овощей с маслом растительным</t>
  </si>
  <si>
    <t>Макароны отварные с маслом</t>
  </si>
  <si>
    <t>Компот из сухофруктов</t>
  </si>
  <si>
    <t>Салат из отварной свеклы с сыром</t>
  </si>
  <si>
    <t>Рис отварной с маслом</t>
  </si>
  <si>
    <t>ЧЕТВЕРГ</t>
  </si>
  <si>
    <t>Булочка домашняя</t>
  </si>
  <si>
    <t>Картофель запеченный с чесноком</t>
  </si>
  <si>
    <t>ПЯТНИЦА</t>
  </si>
  <si>
    <t>50/50</t>
  </si>
  <si>
    <t>Суп гороховый</t>
  </si>
  <si>
    <t>261/330</t>
  </si>
  <si>
    <t>Печень в сметанном соусе</t>
  </si>
  <si>
    <t>Салат из моркови с яблоками</t>
  </si>
  <si>
    <t>Рагу из овощей</t>
  </si>
  <si>
    <t>Неделя 2</t>
  </si>
  <si>
    <t>100/30</t>
  </si>
  <si>
    <t>49/47</t>
  </si>
  <si>
    <t>Салат витаминный/Салат из квашеной капусты</t>
  </si>
  <si>
    <t xml:space="preserve">   </t>
  </si>
  <si>
    <t xml:space="preserve">Каша молочная манная </t>
  </si>
  <si>
    <t xml:space="preserve">Омлет натуральный </t>
  </si>
  <si>
    <t xml:space="preserve">Икра овощная </t>
  </si>
  <si>
    <t xml:space="preserve">Какао с молоком </t>
  </si>
  <si>
    <t>Салат из св. капусты</t>
  </si>
  <si>
    <t>Суп с рисом</t>
  </si>
  <si>
    <t>Жаркое по домашнему</t>
  </si>
  <si>
    <t>250/50</t>
  </si>
  <si>
    <t>Кисель</t>
  </si>
  <si>
    <t>Фрукты</t>
  </si>
  <si>
    <t xml:space="preserve">Рыба тушеная </t>
  </si>
  <si>
    <t>75/75</t>
  </si>
  <si>
    <t>100/5</t>
  </si>
  <si>
    <t xml:space="preserve">Каша рисовая молочная </t>
  </si>
  <si>
    <t xml:space="preserve">Яйцо отварное </t>
  </si>
  <si>
    <t xml:space="preserve">Икра кабачковая </t>
  </si>
  <si>
    <t xml:space="preserve">Борщ из свежей капусты </t>
  </si>
  <si>
    <t xml:space="preserve">Картофель отварной </t>
  </si>
  <si>
    <t xml:space="preserve">Гуляш из говядины </t>
  </si>
  <si>
    <t xml:space="preserve">Рыба жареная </t>
  </si>
  <si>
    <t>Макароны с маслом</t>
  </si>
  <si>
    <t>Простакваша</t>
  </si>
  <si>
    <t>Каша молочная манная</t>
  </si>
  <si>
    <t>Запенка творожная со сгущ.молоком</t>
  </si>
  <si>
    <t xml:space="preserve">Рассольник </t>
  </si>
  <si>
    <t>Картофельное пюре</t>
  </si>
  <si>
    <t>Рыба тушеная в томате с овощами</t>
  </si>
  <si>
    <t>50/30</t>
  </si>
  <si>
    <t xml:space="preserve">Капуста тушеная </t>
  </si>
  <si>
    <t xml:space="preserve">Сок </t>
  </si>
  <si>
    <t>Пирожоки печеные</t>
  </si>
  <si>
    <t>Мясо гов.с соусом</t>
  </si>
  <si>
    <t>Запеканка со сгущ. Молоком</t>
  </si>
  <si>
    <t>Проставкваша</t>
  </si>
  <si>
    <t>Кисломолочные продукты</t>
  </si>
  <si>
    <t>409/467</t>
  </si>
  <si>
    <t xml:space="preserve">Пирожое печеный с картошкой </t>
  </si>
  <si>
    <t>Каша молочная гречневая с маслом</t>
  </si>
  <si>
    <t xml:space="preserve">Птица отварная </t>
  </si>
  <si>
    <t xml:space="preserve">Какао </t>
  </si>
  <si>
    <t xml:space="preserve">Рагу овощное </t>
  </si>
  <si>
    <t>Венегрет</t>
  </si>
  <si>
    <t xml:space="preserve">Суп с макаронными изделиями </t>
  </si>
  <si>
    <t xml:space="preserve">Котлеты из говядины </t>
  </si>
  <si>
    <t xml:space="preserve">Салат из свеклы отварной </t>
  </si>
  <si>
    <t xml:space="preserve">Картофель отварной с маслом </t>
  </si>
  <si>
    <t>Рыба припущеная в молоке</t>
  </si>
  <si>
    <t>Сыр</t>
  </si>
  <si>
    <t>Суп молочный с макронными из.</t>
  </si>
  <si>
    <t>200/5</t>
  </si>
  <si>
    <t>Йогурт</t>
  </si>
  <si>
    <t xml:space="preserve">Мясо говядины  с соусом </t>
  </si>
  <si>
    <t xml:space="preserve">Колбасные изделия </t>
  </si>
  <si>
    <t>75/5</t>
  </si>
  <si>
    <t>Суп картофельный с клецками</t>
  </si>
  <si>
    <t>Бефстоганов из говядины</t>
  </si>
  <si>
    <t xml:space="preserve">Каша гречневая рассыпчатая </t>
  </si>
  <si>
    <t>Рыба запеченная с соусом</t>
  </si>
  <si>
    <t xml:space="preserve">Картофель отварной с луком </t>
  </si>
  <si>
    <t>Каша молчная гречневая</t>
  </si>
  <si>
    <t>Омлет натуральный</t>
  </si>
  <si>
    <t>Огурцы,помидоры консервированные</t>
  </si>
  <si>
    <t xml:space="preserve">Рассольник Ленинградский </t>
  </si>
  <si>
    <t>жаркое из говядины</t>
  </si>
  <si>
    <t>50/250</t>
  </si>
  <si>
    <t xml:space="preserve">компот из сухофруктов </t>
  </si>
  <si>
    <t xml:space="preserve">Салат из свеклы </t>
  </si>
  <si>
    <t>Котлеты из говядины</t>
  </si>
  <si>
    <t>Сырники с сгущ.молоком</t>
  </si>
  <si>
    <t xml:space="preserve">Каша молочная рисовая </t>
  </si>
  <si>
    <t>Овощи консервированные</t>
  </si>
  <si>
    <t>Суп из овощей</t>
  </si>
  <si>
    <t xml:space="preserve">плов из говядины </t>
  </si>
  <si>
    <t>50/200</t>
  </si>
  <si>
    <t>Рыба припущенная в молоке</t>
  </si>
  <si>
    <t>Пирожок печеный</t>
  </si>
  <si>
    <t>Салат картофельный с огурцом и зел.горошком</t>
  </si>
  <si>
    <t xml:space="preserve">Курица жареная </t>
  </si>
  <si>
    <t>Яйцо отварное</t>
  </si>
  <si>
    <t>Салат из свеклы</t>
  </si>
  <si>
    <t xml:space="preserve">Щи из свежей капусты </t>
  </si>
  <si>
    <t xml:space="preserve">Печень по стогановски </t>
  </si>
  <si>
    <t>100/100</t>
  </si>
  <si>
    <t xml:space="preserve">Макароны отварные </t>
  </si>
  <si>
    <t>Рыба отварная</t>
  </si>
  <si>
    <t xml:space="preserve">Кисломолочные продукты </t>
  </si>
  <si>
    <t xml:space="preserve">Суп из овощей </t>
  </si>
  <si>
    <t xml:space="preserve">Рыба тушеная с овощами </t>
  </si>
  <si>
    <t>Запеканка со сгущ.молоком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</si>
</sst>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4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2" fillId="35" borderId="1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8" fillId="35" borderId="11" xfId="0" applyFont="1" applyFill="1" applyBorder="1" applyAlignment="1">
      <alignment horizontal="left"/>
    </xf>
    <xf numFmtId="0" fontId="7" fillId="0" borderId="15" xfId="0" applyFont="1" applyBorder="1" applyAlignment="1">
      <alignment horizontal="left" wrapText="1"/>
    </xf>
    <xf numFmtId="0" fontId="8" fillId="0" borderId="15" xfId="0" applyFont="1" applyBorder="1" applyAlignment="1">
      <alignment horizontal="left"/>
    </xf>
    <xf numFmtId="0" fontId="6" fillId="33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2" fillId="33" borderId="24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3" fillId="37" borderId="15" xfId="0" applyFont="1" applyFill="1" applyBorder="1" applyAlignment="1">
      <alignment horizontal="center"/>
    </xf>
    <xf numFmtId="0" fontId="7" fillId="37" borderId="15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left"/>
    </xf>
    <xf numFmtId="0" fontId="6" fillId="37" borderId="19" xfId="0" applyFont="1" applyFill="1" applyBorder="1" applyAlignment="1">
      <alignment horizontal="left"/>
    </xf>
    <xf numFmtId="0" fontId="6" fillId="37" borderId="20" xfId="0" applyFont="1" applyFill="1" applyBorder="1" applyAlignment="1">
      <alignment horizontal="left"/>
    </xf>
    <xf numFmtId="0" fontId="3" fillId="37" borderId="15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0"/>
  <sheetViews>
    <sheetView view="pageBreakPreview" zoomScale="90" zoomScaleSheetLayoutView="90" zoomScalePageLayoutView="0" workbookViewId="0" topLeftCell="A7">
      <selection activeCell="K19" sqref="K19"/>
    </sheetView>
  </sheetViews>
  <sheetFormatPr defaultColWidth="9.140625" defaultRowHeight="14.25" customHeight="1"/>
  <cols>
    <col min="1" max="1" width="5.140625" style="0" customWidth="1"/>
    <col min="2" max="2" width="9.00390625" style="1" customWidth="1"/>
    <col min="3" max="3" width="14.140625" style="0" customWidth="1"/>
    <col min="5" max="5" width="13.7109375" style="0" customWidth="1"/>
    <col min="6" max="6" width="10.57421875" style="0" customWidth="1"/>
    <col min="7" max="7" width="11.00390625" style="2" customWidth="1"/>
    <col min="8" max="11" width="9.140625" style="3" customWidth="1"/>
    <col min="12" max="19" width="9.140625" style="4" customWidth="1"/>
  </cols>
  <sheetData>
    <row r="1" spans="7:18" ht="14.25" customHeight="1">
      <c r="G1" s="64"/>
      <c r="H1" s="64"/>
      <c r="I1" s="64"/>
      <c r="J1" s="64"/>
      <c r="K1" s="64"/>
      <c r="L1" s="64"/>
      <c r="M1" s="65" t="s">
        <v>0</v>
      </c>
      <c r="N1" s="65"/>
      <c r="O1" s="65"/>
      <c r="P1" s="65"/>
      <c r="Q1" s="65"/>
      <c r="R1" s="65"/>
    </row>
    <row r="2" spans="2:19" ht="15" customHeight="1">
      <c r="B2" s="61" t="s">
        <v>1</v>
      </c>
      <c r="C2" s="61"/>
      <c r="D2" s="66" t="s">
        <v>2</v>
      </c>
      <c r="E2" s="66"/>
      <c r="F2" s="66"/>
      <c r="G2" s="67"/>
      <c r="H2" s="67"/>
      <c r="I2" s="67"/>
      <c r="J2" s="67"/>
      <c r="K2" s="67"/>
      <c r="L2" s="67"/>
      <c r="M2" s="5"/>
      <c r="N2" s="5"/>
      <c r="O2" s="5"/>
      <c r="P2" s="5"/>
      <c r="Q2" s="5"/>
      <c r="R2" s="5"/>
      <c r="S2" s="5"/>
    </row>
    <row r="3" spans="2:8" ht="12.75" customHeight="1">
      <c r="B3" s="61" t="s">
        <v>3</v>
      </c>
      <c r="C3" s="61"/>
      <c r="D3" s="68" t="s">
        <v>4</v>
      </c>
      <c r="E3" s="68"/>
      <c r="F3" s="68"/>
      <c r="G3" s="6"/>
      <c r="H3" s="7"/>
    </row>
    <row r="4" spans="2:11" ht="15" customHeight="1">
      <c r="B4" s="61" t="s">
        <v>5</v>
      </c>
      <c r="C4" s="61"/>
      <c r="D4" s="62" t="s">
        <v>6</v>
      </c>
      <c r="E4" s="62"/>
      <c r="F4" s="62"/>
      <c r="G4" s="8"/>
      <c r="H4" s="9"/>
      <c r="I4" s="9"/>
      <c r="J4" s="9"/>
      <c r="K4" s="9"/>
    </row>
    <row r="5" spans="2:19" ht="19.5" customHeight="1">
      <c r="B5" s="63" t="s">
        <v>7</v>
      </c>
      <c r="C5" s="63" t="s">
        <v>8</v>
      </c>
      <c r="D5" s="63"/>
      <c r="E5" s="63"/>
      <c r="F5" s="63"/>
      <c r="G5" s="63" t="s">
        <v>9</v>
      </c>
      <c r="H5" s="58" t="s">
        <v>10</v>
      </c>
      <c r="I5" s="58"/>
      <c r="J5" s="58"/>
      <c r="K5" s="58" t="s">
        <v>11</v>
      </c>
      <c r="L5" s="58" t="s">
        <v>12</v>
      </c>
      <c r="M5" s="58"/>
      <c r="N5" s="58"/>
      <c r="O5" s="58"/>
      <c r="P5" s="58" t="s">
        <v>13</v>
      </c>
      <c r="Q5" s="58"/>
      <c r="R5" s="58"/>
      <c r="S5" s="58"/>
    </row>
    <row r="6" spans="2:19" ht="33.75" customHeight="1" thickBot="1">
      <c r="B6" s="63"/>
      <c r="C6" s="63"/>
      <c r="D6" s="63"/>
      <c r="E6" s="63"/>
      <c r="F6" s="63"/>
      <c r="G6" s="63"/>
      <c r="H6" s="10" t="s">
        <v>14</v>
      </c>
      <c r="I6" s="11" t="s">
        <v>15</v>
      </c>
      <c r="J6" s="12" t="s">
        <v>16</v>
      </c>
      <c r="K6" s="58"/>
      <c r="L6" s="13" t="s">
        <v>17</v>
      </c>
      <c r="M6" s="13" t="s">
        <v>18</v>
      </c>
      <c r="N6" s="13" t="s">
        <v>19</v>
      </c>
      <c r="O6" s="13" t="s">
        <v>20</v>
      </c>
      <c r="P6" s="13" t="s">
        <v>21</v>
      </c>
      <c r="Q6" s="13" t="s">
        <v>22</v>
      </c>
      <c r="R6" s="13" t="s">
        <v>23</v>
      </c>
      <c r="S6" s="13" t="s">
        <v>24</v>
      </c>
    </row>
    <row r="7" spans="2:19" ht="18" customHeight="1">
      <c r="B7" s="14"/>
      <c r="C7" s="59" t="s">
        <v>25</v>
      </c>
      <c r="D7" s="59"/>
      <c r="E7" s="59"/>
      <c r="F7" s="59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</row>
    <row r="8" spans="2:19" ht="16.5" customHeight="1">
      <c r="B8" s="15">
        <v>14</v>
      </c>
      <c r="C8" s="49" t="s">
        <v>26</v>
      </c>
      <c r="D8" s="49"/>
      <c r="E8" s="49"/>
      <c r="F8" s="49"/>
      <c r="G8" s="25">
        <v>5</v>
      </c>
      <c r="H8" s="17">
        <v>0.4</v>
      </c>
      <c r="I8" s="17">
        <v>3.625</v>
      </c>
      <c r="J8" s="17">
        <v>0.065</v>
      </c>
      <c r="K8" s="18">
        <f aca="true" t="shared" si="0" ref="K8:K15">H8*4+I8*9+J8*4</f>
        <v>34.485</v>
      </c>
      <c r="L8" s="17">
        <v>6</v>
      </c>
      <c r="M8" s="17"/>
      <c r="N8" s="17">
        <v>0.06</v>
      </c>
      <c r="O8" s="17">
        <v>0.16</v>
      </c>
      <c r="P8" s="17">
        <v>3.6</v>
      </c>
      <c r="Q8" s="17">
        <v>4.5</v>
      </c>
      <c r="R8" s="17"/>
      <c r="S8" s="17">
        <v>0.03</v>
      </c>
    </row>
    <row r="9" spans="2:19" ht="16.5" customHeight="1">
      <c r="B9" s="15">
        <v>181</v>
      </c>
      <c r="C9" s="49" t="s">
        <v>77</v>
      </c>
      <c r="D9" s="49"/>
      <c r="E9" s="49"/>
      <c r="F9" s="49"/>
      <c r="G9" s="16" t="s">
        <v>27</v>
      </c>
      <c r="H9" s="17">
        <v>6.03</v>
      </c>
      <c r="I9" s="17">
        <v>3.47</v>
      </c>
      <c r="J9" s="17">
        <v>42.2</v>
      </c>
      <c r="K9" s="18">
        <f t="shared" si="0"/>
        <v>224.15</v>
      </c>
      <c r="L9" s="17">
        <v>0.11</v>
      </c>
      <c r="M9" s="17">
        <v>10.29</v>
      </c>
      <c r="N9" s="17">
        <v>0.03</v>
      </c>
      <c r="O9" s="17">
        <v>2.1</v>
      </c>
      <c r="P9" s="17">
        <v>60.9</v>
      </c>
      <c r="Q9" s="17">
        <v>65.1</v>
      </c>
      <c r="R9" s="17">
        <v>29.4</v>
      </c>
      <c r="S9" s="17">
        <v>1.05</v>
      </c>
    </row>
    <row r="10" spans="2:19" ht="16.5" customHeight="1">
      <c r="B10" s="15">
        <v>15</v>
      </c>
      <c r="C10" s="49" t="s">
        <v>46</v>
      </c>
      <c r="D10" s="49"/>
      <c r="E10" s="49"/>
      <c r="F10" s="49"/>
      <c r="G10" s="16">
        <v>20</v>
      </c>
      <c r="H10" s="17">
        <v>4.46</v>
      </c>
      <c r="I10" s="17">
        <v>5.9</v>
      </c>
      <c r="J10" s="17"/>
      <c r="K10" s="18">
        <f t="shared" si="0"/>
        <v>70.94</v>
      </c>
      <c r="L10" s="17">
        <v>0.003</v>
      </c>
      <c r="M10" s="17">
        <v>0.07</v>
      </c>
      <c r="N10" s="17">
        <v>0.026000000000000002</v>
      </c>
      <c r="O10" s="17">
        <v>0.05</v>
      </c>
      <c r="P10" s="17">
        <v>88</v>
      </c>
      <c r="Q10" s="17">
        <v>50</v>
      </c>
      <c r="R10" s="17">
        <v>3.5</v>
      </c>
      <c r="S10" s="17">
        <v>0.1</v>
      </c>
    </row>
    <row r="11" spans="2:19" ht="16.5" customHeight="1">
      <c r="B11" s="15">
        <v>72</v>
      </c>
      <c r="C11" s="43" t="s">
        <v>79</v>
      </c>
      <c r="D11" s="44"/>
      <c r="E11" s="44"/>
      <c r="F11" s="45"/>
      <c r="G11" s="16">
        <v>100</v>
      </c>
      <c r="H11" s="17">
        <v>1.26</v>
      </c>
      <c r="I11" s="17">
        <v>0.13</v>
      </c>
      <c r="J11" s="17">
        <v>22.28</v>
      </c>
      <c r="K11" s="18">
        <f t="shared" si="0"/>
        <v>95.33</v>
      </c>
      <c r="L11" s="17"/>
      <c r="M11" s="17"/>
      <c r="N11" s="17"/>
      <c r="O11" s="17"/>
      <c r="P11" s="17"/>
      <c r="Q11" s="17"/>
      <c r="R11" s="17"/>
      <c r="S11" s="17"/>
    </row>
    <row r="12" spans="2:19" ht="16.5" customHeight="1">
      <c r="B12" s="15">
        <v>210</v>
      </c>
      <c r="C12" s="43" t="s">
        <v>78</v>
      </c>
      <c r="D12" s="44"/>
      <c r="E12" s="44"/>
      <c r="F12" s="45"/>
      <c r="G12" s="16">
        <v>106</v>
      </c>
      <c r="H12" s="17">
        <v>10.7</v>
      </c>
      <c r="I12" s="17">
        <v>19.2</v>
      </c>
      <c r="J12" s="17">
        <v>2.04</v>
      </c>
      <c r="K12" s="18">
        <f t="shared" si="0"/>
        <v>223.75999999999996</v>
      </c>
      <c r="L12" s="17"/>
      <c r="M12" s="17"/>
      <c r="N12" s="17"/>
      <c r="O12" s="17"/>
      <c r="P12" s="17"/>
      <c r="Q12" s="17"/>
      <c r="R12" s="17"/>
      <c r="S12" s="17"/>
    </row>
    <row r="13" spans="2:19" ht="16.5" customHeight="1">
      <c r="B13" s="15">
        <v>382</v>
      </c>
      <c r="C13" s="49" t="s">
        <v>80</v>
      </c>
      <c r="D13" s="49"/>
      <c r="E13" s="49"/>
      <c r="F13" s="49"/>
      <c r="G13" s="16">
        <v>200</v>
      </c>
      <c r="H13" s="17">
        <v>4</v>
      </c>
      <c r="I13" s="17">
        <v>4</v>
      </c>
      <c r="J13" s="17">
        <v>26</v>
      </c>
      <c r="K13" s="18">
        <f t="shared" si="0"/>
        <v>156</v>
      </c>
      <c r="L13" s="17"/>
      <c r="M13" s="17">
        <v>0.30000000000000004</v>
      </c>
      <c r="N13" s="17"/>
      <c r="O13" s="17"/>
      <c r="P13" s="17">
        <v>11.1</v>
      </c>
      <c r="Q13" s="17">
        <v>2.8</v>
      </c>
      <c r="R13" s="17">
        <v>1.4</v>
      </c>
      <c r="S13" s="17">
        <v>0.28</v>
      </c>
    </row>
    <row r="14" spans="2:19" ht="16.5" customHeight="1">
      <c r="B14" s="15"/>
      <c r="C14" s="49" t="s">
        <v>29</v>
      </c>
      <c r="D14" s="49"/>
      <c r="E14" s="49"/>
      <c r="F14" s="49"/>
      <c r="G14" s="25">
        <v>75</v>
      </c>
      <c r="H14" s="17">
        <v>6</v>
      </c>
      <c r="I14" s="17">
        <v>0.75</v>
      </c>
      <c r="J14" s="17">
        <v>36.7</v>
      </c>
      <c r="K14" s="18">
        <f t="shared" si="0"/>
        <v>177.55</v>
      </c>
      <c r="L14" s="17"/>
      <c r="M14" s="17"/>
      <c r="N14" s="17"/>
      <c r="O14" s="17"/>
      <c r="P14" s="17">
        <v>15</v>
      </c>
      <c r="Q14" s="17">
        <v>48.8</v>
      </c>
      <c r="R14" s="17">
        <v>10.5</v>
      </c>
      <c r="S14" s="17">
        <v>0.75</v>
      </c>
    </row>
    <row r="15" spans="2:19" ht="16.5" customHeight="1">
      <c r="B15" s="15"/>
      <c r="C15" s="49" t="s">
        <v>30</v>
      </c>
      <c r="D15" s="49"/>
      <c r="E15" s="49"/>
      <c r="F15" s="49"/>
      <c r="G15" s="25">
        <v>50</v>
      </c>
      <c r="H15" s="17">
        <v>3</v>
      </c>
      <c r="I15" s="17">
        <v>1</v>
      </c>
      <c r="J15" s="17">
        <v>17</v>
      </c>
      <c r="K15" s="18">
        <f t="shared" si="0"/>
        <v>89</v>
      </c>
      <c r="L15" s="17"/>
      <c r="M15" s="17"/>
      <c r="N15" s="17"/>
      <c r="O15" s="17"/>
      <c r="P15" s="17">
        <v>18</v>
      </c>
      <c r="Q15" s="17">
        <v>79</v>
      </c>
      <c r="R15" s="17">
        <v>24</v>
      </c>
      <c r="S15" s="17">
        <v>2</v>
      </c>
    </row>
    <row r="16" spans="2:19" ht="16.5" customHeight="1">
      <c r="B16" s="15"/>
      <c r="C16" s="53"/>
      <c r="D16" s="53"/>
      <c r="E16" s="53"/>
      <c r="F16" s="53"/>
      <c r="G16" s="25"/>
      <c r="H16" s="19">
        <f aca="true" t="shared" si="1" ref="H16:S16">SUM(H8:H15)</f>
        <v>35.85</v>
      </c>
      <c r="I16" s="19">
        <f t="shared" si="1"/>
        <v>38.075</v>
      </c>
      <c r="J16" s="19">
        <f t="shared" si="1"/>
        <v>146.28500000000003</v>
      </c>
      <c r="K16" s="19">
        <f t="shared" si="1"/>
        <v>1071.215</v>
      </c>
      <c r="L16" s="19">
        <f t="shared" si="1"/>
        <v>6.113</v>
      </c>
      <c r="M16" s="19">
        <f t="shared" si="1"/>
        <v>10.66</v>
      </c>
      <c r="N16" s="19">
        <f t="shared" si="1"/>
        <v>0.11599999999999999</v>
      </c>
      <c r="O16" s="19">
        <f t="shared" si="1"/>
        <v>2.31</v>
      </c>
      <c r="P16" s="19">
        <f t="shared" si="1"/>
        <v>196.6</v>
      </c>
      <c r="Q16" s="19">
        <f t="shared" si="1"/>
        <v>250.2</v>
      </c>
      <c r="R16" s="19">
        <f t="shared" si="1"/>
        <v>68.8</v>
      </c>
      <c r="S16" s="19">
        <f t="shared" si="1"/>
        <v>4.21</v>
      </c>
    </row>
    <row r="17" spans="2:19" ht="18" customHeight="1">
      <c r="B17" s="15"/>
      <c r="C17" s="54" t="s">
        <v>31</v>
      </c>
      <c r="D17" s="54"/>
      <c r="E17" s="54"/>
      <c r="F17" s="54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</row>
    <row r="18" spans="2:19" ht="18" customHeight="1">
      <c r="B18" s="15">
        <v>386</v>
      </c>
      <c r="C18" s="46" t="s">
        <v>110</v>
      </c>
      <c r="D18" s="47"/>
      <c r="E18" s="47"/>
      <c r="F18" s="48"/>
      <c r="G18" s="39">
        <v>200</v>
      </c>
      <c r="H18" s="40">
        <v>5.8</v>
      </c>
      <c r="I18" s="40">
        <v>5</v>
      </c>
      <c r="J18" s="40">
        <v>8.4</v>
      </c>
      <c r="K18" s="41">
        <f>J18+I18+H18</f>
        <v>19.2</v>
      </c>
      <c r="L18" s="39"/>
      <c r="M18" s="39"/>
      <c r="N18" s="39"/>
      <c r="O18" s="39"/>
      <c r="P18" s="39"/>
      <c r="Q18" s="39"/>
      <c r="R18" s="39"/>
      <c r="S18" s="39"/>
    </row>
    <row r="19" spans="2:19" s="20" customFormat="1" ht="18" customHeight="1">
      <c r="B19" s="15"/>
      <c r="C19" s="56" t="s">
        <v>32</v>
      </c>
      <c r="D19" s="56"/>
      <c r="E19" s="56"/>
      <c r="F19" s="56"/>
      <c r="G19" s="21">
        <v>30</v>
      </c>
      <c r="H19" s="22">
        <v>2.4</v>
      </c>
      <c r="I19" s="22">
        <v>3.8</v>
      </c>
      <c r="J19" s="22">
        <v>27.8</v>
      </c>
      <c r="K19" s="18">
        <v>82.9</v>
      </c>
      <c r="L19" s="22">
        <v>0.02</v>
      </c>
      <c r="M19" s="22"/>
      <c r="N19" s="22">
        <v>13</v>
      </c>
      <c r="O19" s="22">
        <v>0.26</v>
      </c>
      <c r="P19" s="22">
        <v>8.2</v>
      </c>
      <c r="Q19" s="22">
        <v>17.4</v>
      </c>
      <c r="R19" s="22">
        <v>3</v>
      </c>
      <c r="S19" s="22">
        <v>0.2</v>
      </c>
    </row>
    <row r="20" spans="2:19" s="20" customFormat="1" ht="18" customHeight="1">
      <c r="B20" s="23"/>
      <c r="C20" s="54" t="s">
        <v>34</v>
      </c>
      <c r="D20" s="54"/>
      <c r="E20" s="54"/>
      <c r="F20" s="54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2:19" s="20" customFormat="1" ht="18" customHeight="1">
      <c r="B21" s="15">
        <v>45</v>
      </c>
      <c r="C21" s="55" t="s">
        <v>81</v>
      </c>
      <c r="D21" s="55"/>
      <c r="E21" s="55"/>
      <c r="F21" s="55"/>
      <c r="G21" s="16">
        <v>100</v>
      </c>
      <c r="H21" s="17">
        <v>1.31</v>
      </c>
      <c r="I21" s="17">
        <v>3.24</v>
      </c>
      <c r="J21" s="17">
        <v>8.46</v>
      </c>
      <c r="K21" s="18">
        <f aca="true" t="shared" si="2" ref="K21:K26">H21*4+I21*9+J21*4</f>
        <v>68.24000000000001</v>
      </c>
      <c r="L21" s="17">
        <v>0.04</v>
      </c>
      <c r="M21" s="17">
        <v>17.3</v>
      </c>
      <c r="N21" s="17">
        <v>0.03</v>
      </c>
      <c r="O21" s="17">
        <v>2.9</v>
      </c>
      <c r="P21" s="17">
        <v>33.2</v>
      </c>
      <c r="Q21" s="17">
        <v>49.8</v>
      </c>
      <c r="R21" s="17">
        <v>15.1</v>
      </c>
      <c r="S21" s="17">
        <v>0.87</v>
      </c>
    </row>
    <row r="22" spans="2:19" ht="18" customHeight="1">
      <c r="B22" s="15">
        <v>101</v>
      </c>
      <c r="C22" s="52" t="s">
        <v>82</v>
      </c>
      <c r="D22" s="52"/>
      <c r="E22" s="52"/>
      <c r="F22" s="52"/>
      <c r="G22" s="25">
        <v>300</v>
      </c>
      <c r="H22" s="17">
        <v>2.37</v>
      </c>
      <c r="I22" s="17">
        <v>3.26</v>
      </c>
      <c r="J22" s="17">
        <v>14.54</v>
      </c>
      <c r="K22" s="18">
        <f t="shared" si="2"/>
        <v>96.97999999999999</v>
      </c>
      <c r="L22" s="17">
        <v>0.27</v>
      </c>
      <c r="M22" s="17">
        <v>6.99</v>
      </c>
      <c r="N22" s="17"/>
      <c r="O22" s="17">
        <v>2.91</v>
      </c>
      <c r="P22" s="17">
        <v>51.2</v>
      </c>
      <c r="Q22" s="17">
        <v>105.7</v>
      </c>
      <c r="R22" s="17">
        <v>42.6</v>
      </c>
      <c r="S22" s="17">
        <v>2.46</v>
      </c>
    </row>
    <row r="23" spans="2:19" ht="16.5" customHeight="1">
      <c r="B23" s="15">
        <v>259</v>
      </c>
      <c r="C23" s="49" t="s">
        <v>83</v>
      </c>
      <c r="D23" s="49"/>
      <c r="E23" s="49"/>
      <c r="F23" s="49"/>
      <c r="G23" s="16" t="s">
        <v>84</v>
      </c>
      <c r="H23" s="17">
        <v>32.4</v>
      </c>
      <c r="I23" s="17">
        <v>36.18</v>
      </c>
      <c r="J23" s="17">
        <v>33.16</v>
      </c>
      <c r="K23" s="18">
        <f t="shared" si="2"/>
        <v>587.86</v>
      </c>
      <c r="L23" s="17">
        <v>0.03</v>
      </c>
      <c r="M23" s="17"/>
      <c r="N23" s="17"/>
      <c r="O23" s="17"/>
      <c r="P23" s="17">
        <v>14.6</v>
      </c>
      <c r="Q23" s="17">
        <v>181</v>
      </c>
      <c r="R23" s="17">
        <v>21.2</v>
      </c>
      <c r="S23" s="17">
        <v>3</v>
      </c>
    </row>
    <row r="24" spans="2:19" ht="18" customHeight="1">
      <c r="B24" s="15">
        <v>355</v>
      </c>
      <c r="C24" s="49" t="s">
        <v>85</v>
      </c>
      <c r="D24" s="49"/>
      <c r="E24" s="49"/>
      <c r="F24" s="49"/>
      <c r="G24" s="16">
        <v>200</v>
      </c>
      <c r="H24" s="17">
        <v>1</v>
      </c>
      <c r="I24" s="17">
        <v>0</v>
      </c>
      <c r="J24" s="17">
        <v>20.2</v>
      </c>
      <c r="K24" s="18">
        <f t="shared" si="2"/>
        <v>84.8</v>
      </c>
      <c r="L24" s="17">
        <v>0.18</v>
      </c>
      <c r="M24" s="17"/>
      <c r="N24" s="17">
        <v>0.037</v>
      </c>
      <c r="O24" s="17">
        <v>0.47</v>
      </c>
      <c r="P24" s="17">
        <v>24.7</v>
      </c>
      <c r="Q24" s="17">
        <v>197</v>
      </c>
      <c r="R24" s="17">
        <v>131</v>
      </c>
      <c r="S24" s="17">
        <v>4.43</v>
      </c>
    </row>
    <row r="25" spans="2:19" ht="18" customHeight="1">
      <c r="B25" s="15"/>
      <c r="C25" s="49" t="s">
        <v>29</v>
      </c>
      <c r="D25" s="49"/>
      <c r="E25" s="49"/>
      <c r="F25" s="49"/>
      <c r="G25" s="25">
        <v>100</v>
      </c>
      <c r="H25" s="17">
        <v>8</v>
      </c>
      <c r="I25" s="17">
        <v>1</v>
      </c>
      <c r="J25" s="17">
        <v>49</v>
      </c>
      <c r="K25" s="18">
        <f t="shared" si="2"/>
        <v>237</v>
      </c>
      <c r="L25" s="17"/>
      <c r="M25" s="17"/>
      <c r="N25" s="17"/>
      <c r="O25" s="17"/>
      <c r="P25" s="17">
        <v>20</v>
      </c>
      <c r="Q25" s="17">
        <v>65</v>
      </c>
      <c r="R25" s="17">
        <v>14</v>
      </c>
      <c r="S25" s="17">
        <v>1</v>
      </c>
    </row>
    <row r="26" spans="2:19" ht="18" customHeight="1">
      <c r="B26" s="15"/>
      <c r="C26" s="49" t="s">
        <v>30</v>
      </c>
      <c r="D26" s="49"/>
      <c r="E26" s="49"/>
      <c r="F26" s="49"/>
      <c r="G26" s="25">
        <v>50</v>
      </c>
      <c r="H26" s="17">
        <v>3</v>
      </c>
      <c r="I26" s="17">
        <v>1</v>
      </c>
      <c r="J26" s="17">
        <v>17</v>
      </c>
      <c r="K26" s="18">
        <f t="shared" si="2"/>
        <v>89</v>
      </c>
      <c r="L26" s="17"/>
      <c r="M26" s="17"/>
      <c r="N26" s="17"/>
      <c r="O26" s="17"/>
      <c r="P26" s="17">
        <v>18</v>
      </c>
      <c r="Q26" s="17">
        <v>79</v>
      </c>
      <c r="R26" s="17">
        <v>24</v>
      </c>
      <c r="S26" s="17">
        <v>2</v>
      </c>
    </row>
    <row r="27" spans="2:19" ht="18" customHeight="1">
      <c r="B27" s="15"/>
      <c r="C27" s="53"/>
      <c r="D27" s="53"/>
      <c r="E27" s="53"/>
      <c r="F27" s="53"/>
      <c r="G27" s="25"/>
      <c r="H27" s="19">
        <f aca="true" t="shared" si="3" ref="H27:S27">SUM(H21:H26)</f>
        <v>48.08</v>
      </c>
      <c r="I27" s="19">
        <f t="shared" si="3"/>
        <v>44.68</v>
      </c>
      <c r="J27" s="19">
        <f t="shared" si="3"/>
        <v>142.36</v>
      </c>
      <c r="K27" s="19">
        <f t="shared" si="3"/>
        <v>1163.88</v>
      </c>
      <c r="L27" s="19">
        <f t="shared" si="3"/>
        <v>0.52</v>
      </c>
      <c r="M27" s="19">
        <f t="shared" si="3"/>
        <v>24.29</v>
      </c>
      <c r="N27" s="19">
        <f t="shared" si="3"/>
        <v>0.067</v>
      </c>
      <c r="O27" s="19">
        <f t="shared" si="3"/>
        <v>6.28</v>
      </c>
      <c r="P27" s="19">
        <f t="shared" si="3"/>
        <v>161.7</v>
      </c>
      <c r="Q27" s="19">
        <f t="shared" si="3"/>
        <v>677.5</v>
      </c>
      <c r="R27" s="19">
        <f t="shared" si="3"/>
        <v>247.9</v>
      </c>
      <c r="S27" s="19">
        <f t="shared" si="3"/>
        <v>13.76</v>
      </c>
    </row>
    <row r="28" spans="2:19" ht="18" customHeight="1">
      <c r="B28" s="23"/>
      <c r="C28" s="54" t="s">
        <v>38</v>
      </c>
      <c r="D28" s="54"/>
      <c r="E28" s="54"/>
      <c r="F28" s="54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2:19" ht="18" customHeight="1">
      <c r="B29" s="15">
        <v>338</v>
      </c>
      <c r="C29" s="49" t="s">
        <v>86</v>
      </c>
      <c r="D29" s="49"/>
      <c r="E29" s="49"/>
      <c r="F29" s="49"/>
      <c r="G29" s="16">
        <v>300</v>
      </c>
      <c r="H29" s="17">
        <v>1.2</v>
      </c>
      <c r="I29" s="17">
        <v>1.2</v>
      </c>
      <c r="J29" s="17">
        <v>28.8</v>
      </c>
      <c r="K29" s="18">
        <f>H29*4+I29*9+J29*4</f>
        <v>130.8</v>
      </c>
      <c r="L29" s="17">
        <v>0.07</v>
      </c>
      <c r="M29" s="17">
        <v>0.41</v>
      </c>
      <c r="N29" s="17">
        <v>0.012</v>
      </c>
      <c r="O29" s="17">
        <v>1.22</v>
      </c>
      <c r="P29" s="17">
        <v>13.5</v>
      </c>
      <c r="Q29" s="17">
        <v>44.8</v>
      </c>
      <c r="R29" s="17">
        <v>16.3</v>
      </c>
      <c r="S29" s="17">
        <v>0.8</v>
      </c>
    </row>
    <row r="30" spans="2:19" ht="18" customHeight="1">
      <c r="B30" s="15"/>
      <c r="C30" s="53"/>
      <c r="D30" s="53"/>
      <c r="E30" s="53"/>
      <c r="F30" s="53"/>
      <c r="G30" s="25"/>
      <c r="H30" s="19">
        <f aca="true" t="shared" si="4" ref="H30:S30">SUM(H29:H29)</f>
        <v>1.2</v>
      </c>
      <c r="I30" s="19">
        <f t="shared" si="4"/>
        <v>1.2</v>
      </c>
      <c r="J30" s="19">
        <f t="shared" si="4"/>
        <v>28.8</v>
      </c>
      <c r="K30" s="19">
        <f t="shared" si="4"/>
        <v>130.8</v>
      </c>
      <c r="L30" s="19">
        <f t="shared" si="4"/>
        <v>0.07</v>
      </c>
      <c r="M30" s="19">
        <f t="shared" si="4"/>
        <v>0.41</v>
      </c>
      <c r="N30" s="19">
        <f t="shared" si="4"/>
        <v>0.012</v>
      </c>
      <c r="O30" s="19">
        <f t="shared" si="4"/>
        <v>1.22</v>
      </c>
      <c r="P30" s="19">
        <f t="shared" si="4"/>
        <v>13.5</v>
      </c>
      <c r="Q30" s="19">
        <f t="shared" si="4"/>
        <v>44.8</v>
      </c>
      <c r="R30" s="19">
        <f t="shared" si="4"/>
        <v>16.3</v>
      </c>
      <c r="S30" s="19">
        <f t="shared" si="4"/>
        <v>0.8</v>
      </c>
    </row>
    <row r="31" spans="2:19" ht="18" customHeight="1">
      <c r="B31" s="23"/>
      <c r="C31" s="54" t="s">
        <v>40</v>
      </c>
      <c r="D31" s="54"/>
      <c r="E31" s="54"/>
      <c r="F31" s="54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2:19" ht="18" customHeight="1">
      <c r="B32" s="15">
        <v>24</v>
      </c>
      <c r="C32" s="55" t="s">
        <v>57</v>
      </c>
      <c r="D32" s="55"/>
      <c r="E32" s="55"/>
      <c r="F32" s="55"/>
      <c r="G32" s="16">
        <v>100</v>
      </c>
      <c r="H32" s="17">
        <v>0.94</v>
      </c>
      <c r="I32" s="17">
        <v>6.15</v>
      </c>
      <c r="J32" s="17">
        <v>3.47</v>
      </c>
      <c r="K32" s="18">
        <f aca="true" t="shared" si="5" ref="K32:K38">H32*4+I32*9+J32*4</f>
        <v>72.99</v>
      </c>
      <c r="L32" s="17">
        <v>0.05</v>
      </c>
      <c r="M32" s="17">
        <v>15.65</v>
      </c>
      <c r="N32" s="17"/>
      <c r="O32" s="17">
        <v>3.04</v>
      </c>
      <c r="P32" s="17">
        <v>16.37</v>
      </c>
      <c r="Q32" s="17">
        <v>30</v>
      </c>
      <c r="R32" s="17">
        <v>16.18</v>
      </c>
      <c r="S32" s="17">
        <v>0.7</v>
      </c>
    </row>
    <row r="33" spans="2:19" ht="18" customHeight="1">
      <c r="B33" s="15">
        <v>229</v>
      </c>
      <c r="C33" s="52" t="s">
        <v>87</v>
      </c>
      <c r="D33" s="52"/>
      <c r="E33" s="52"/>
      <c r="F33" s="52"/>
      <c r="G33" s="25" t="s">
        <v>88</v>
      </c>
      <c r="H33" s="17">
        <v>17.03</v>
      </c>
      <c r="I33" s="17">
        <v>4.35</v>
      </c>
      <c r="J33" s="17">
        <v>5.7</v>
      </c>
      <c r="K33" s="18">
        <f t="shared" si="5"/>
        <v>130.07000000000002</v>
      </c>
      <c r="L33" s="17">
        <v>0.38</v>
      </c>
      <c r="M33" s="17">
        <v>25.4</v>
      </c>
      <c r="N33" s="17">
        <v>5.24</v>
      </c>
      <c r="O33" s="17">
        <v>1</v>
      </c>
      <c r="P33" s="17">
        <v>30</v>
      </c>
      <c r="Q33" s="17">
        <v>239</v>
      </c>
      <c r="R33" s="17">
        <v>17</v>
      </c>
      <c r="S33" s="17">
        <v>5</v>
      </c>
    </row>
    <row r="34" spans="2:19" ht="18" customHeight="1">
      <c r="B34" s="15">
        <v>312</v>
      </c>
      <c r="C34" s="49" t="s">
        <v>52</v>
      </c>
      <c r="D34" s="49"/>
      <c r="E34" s="49"/>
      <c r="F34" s="49"/>
      <c r="G34" s="16" t="s">
        <v>89</v>
      </c>
      <c r="H34" s="17">
        <v>3.06</v>
      </c>
      <c r="I34" s="17">
        <v>9.6</v>
      </c>
      <c r="J34" s="17">
        <v>20.4</v>
      </c>
      <c r="K34" s="18">
        <f t="shared" si="5"/>
        <v>180.23999999999998</v>
      </c>
      <c r="L34" s="17">
        <v>0.13</v>
      </c>
      <c r="M34" s="17">
        <v>18.1</v>
      </c>
      <c r="N34" s="17"/>
      <c r="O34" s="17">
        <v>0.18</v>
      </c>
      <c r="P34" s="17">
        <v>36.9</v>
      </c>
      <c r="Q34" s="17">
        <v>86.6</v>
      </c>
      <c r="R34" s="17">
        <v>27.7</v>
      </c>
      <c r="S34" s="17">
        <v>1</v>
      </c>
    </row>
    <row r="35" spans="2:19" ht="18" customHeight="1">
      <c r="B35" s="15">
        <v>389</v>
      </c>
      <c r="C35" s="49" t="s">
        <v>33</v>
      </c>
      <c r="D35" s="49"/>
      <c r="E35" s="49"/>
      <c r="F35" s="49"/>
      <c r="G35" s="16">
        <v>200</v>
      </c>
      <c r="H35" s="17">
        <v>1</v>
      </c>
      <c r="I35" s="17"/>
      <c r="J35" s="17">
        <v>20.2</v>
      </c>
      <c r="K35" s="18">
        <f t="shared" si="5"/>
        <v>84.8</v>
      </c>
      <c r="L35" s="17">
        <v>0.02</v>
      </c>
      <c r="M35" s="17">
        <v>4</v>
      </c>
      <c r="N35" s="17"/>
      <c r="O35" s="17">
        <v>0.2</v>
      </c>
      <c r="P35" s="17">
        <v>14</v>
      </c>
      <c r="Q35" s="17">
        <v>14</v>
      </c>
      <c r="R35" s="17">
        <v>8</v>
      </c>
      <c r="S35" s="17">
        <v>14</v>
      </c>
    </row>
    <row r="36" spans="2:19" ht="18" customHeight="1">
      <c r="B36" s="15">
        <v>223</v>
      </c>
      <c r="C36" s="43" t="s">
        <v>109</v>
      </c>
      <c r="D36" s="44"/>
      <c r="E36" s="44"/>
      <c r="F36" s="45"/>
      <c r="G36" s="16" t="s">
        <v>41</v>
      </c>
      <c r="H36" s="17">
        <v>30.69</v>
      </c>
      <c r="I36" s="17">
        <v>25.2</v>
      </c>
      <c r="J36" s="17">
        <v>58.8</v>
      </c>
      <c r="K36" s="18">
        <f>J36+I36+H36</f>
        <v>114.69</v>
      </c>
      <c r="L36" s="17"/>
      <c r="M36" s="17"/>
      <c r="N36" s="17"/>
      <c r="O36" s="17"/>
      <c r="P36" s="17"/>
      <c r="Q36" s="17"/>
      <c r="R36" s="17"/>
      <c r="S36" s="17"/>
    </row>
    <row r="37" spans="2:19" ht="18" customHeight="1">
      <c r="B37" s="15"/>
      <c r="C37" s="49" t="s">
        <v>29</v>
      </c>
      <c r="D37" s="49"/>
      <c r="E37" s="49"/>
      <c r="F37" s="49"/>
      <c r="G37" s="25">
        <v>75</v>
      </c>
      <c r="H37" s="17">
        <v>6</v>
      </c>
      <c r="I37" s="17">
        <v>0.75</v>
      </c>
      <c r="J37" s="17">
        <v>36.7</v>
      </c>
      <c r="K37" s="18">
        <f t="shared" si="5"/>
        <v>177.55</v>
      </c>
      <c r="L37" s="17"/>
      <c r="M37" s="17"/>
      <c r="N37" s="17"/>
      <c r="O37" s="17"/>
      <c r="P37" s="17">
        <v>15</v>
      </c>
      <c r="Q37" s="17">
        <v>48.8</v>
      </c>
      <c r="R37" s="17">
        <v>10.5</v>
      </c>
      <c r="S37" s="17">
        <v>0.75</v>
      </c>
    </row>
    <row r="38" spans="2:19" ht="18" customHeight="1">
      <c r="B38" s="26"/>
      <c r="C38" s="49" t="s">
        <v>30</v>
      </c>
      <c r="D38" s="49"/>
      <c r="E38" s="49"/>
      <c r="F38" s="49"/>
      <c r="G38" s="25">
        <v>50</v>
      </c>
      <c r="H38" s="17">
        <v>3</v>
      </c>
      <c r="I38" s="17">
        <v>1</v>
      </c>
      <c r="J38" s="17">
        <v>17</v>
      </c>
      <c r="K38" s="18">
        <f t="shared" si="5"/>
        <v>89</v>
      </c>
      <c r="L38" s="17"/>
      <c r="M38" s="17"/>
      <c r="N38" s="17"/>
      <c r="O38" s="17"/>
      <c r="P38" s="17">
        <v>18</v>
      </c>
      <c r="Q38" s="17">
        <v>79</v>
      </c>
      <c r="R38" s="17">
        <v>24</v>
      </c>
      <c r="S38" s="17">
        <v>2</v>
      </c>
    </row>
    <row r="39" spans="2:19" ht="18" customHeight="1" thickBot="1">
      <c r="B39" s="27"/>
      <c r="C39" s="50"/>
      <c r="D39" s="50"/>
      <c r="E39" s="50"/>
      <c r="F39" s="50"/>
      <c r="G39" s="37"/>
      <c r="H39" s="29">
        <f aca="true" t="shared" si="6" ref="H39:S39">SUM(H32:H38)</f>
        <v>61.72</v>
      </c>
      <c r="I39" s="29">
        <f t="shared" si="6"/>
        <v>47.05</v>
      </c>
      <c r="J39" s="29">
        <f t="shared" si="6"/>
        <v>162.26999999999998</v>
      </c>
      <c r="K39" s="29">
        <f t="shared" si="6"/>
        <v>849.3399999999999</v>
      </c>
      <c r="L39" s="29">
        <f t="shared" si="6"/>
        <v>0.5800000000000001</v>
      </c>
      <c r="M39" s="29">
        <f t="shared" si="6"/>
        <v>63.15</v>
      </c>
      <c r="N39" s="29">
        <f t="shared" si="6"/>
        <v>5.24</v>
      </c>
      <c r="O39" s="29">
        <f t="shared" si="6"/>
        <v>4.42</v>
      </c>
      <c r="P39" s="29">
        <f t="shared" si="6"/>
        <v>130.27</v>
      </c>
      <c r="Q39" s="29">
        <f t="shared" si="6"/>
        <v>497.40000000000003</v>
      </c>
      <c r="R39" s="29">
        <f t="shared" si="6"/>
        <v>103.38</v>
      </c>
      <c r="S39" s="29">
        <f t="shared" si="6"/>
        <v>23.45</v>
      </c>
    </row>
    <row r="40" spans="2:19" ht="18" customHeight="1" thickBot="1">
      <c r="B40" s="30"/>
      <c r="C40" s="51"/>
      <c r="D40" s="51"/>
      <c r="E40" s="51"/>
      <c r="F40" s="51"/>
      <c r="G40" s="38"/>
      <c r="H40" s="32">
        <f aca="true" t="shared" si="7" ref="H40:S40">H39+H30+H27+H16</f>
        <v>146.85</v>
      </c>
      <c r="I40" s="32">
        <f t="shared" si="7"/>
        <v>131.005</v>
      </c>
      <c r="J40" s="32">
        <f t="shared" si="7"/>
        <v>479.71500000000003</v>
      </c>
      <c r="K40" s="32">
        <f t="shared" si="7"/>
        <v>3215.2349999999997</v>
      </c>
      <c r="L40" s="32">
        <f t="shared" si="7"/>
        <v>7.283</v>
      </c>
      <c r="M40" s="32">
        <f t="shared" si="7"/>
        <v>98.50999999999999</v>
      </c>
      <c r="N40" s="32">
        <f t="shared" si="7"/>
        <v>5.435</v>
      </c>
      <c r="O40" s="32">
        <f t="shared" si="7"/>
        <v>14.23</v>
      </c>
      <c r="P40" s="32">
        <f t="shared" si="7"/>
        <v>502.07000000000005</v>
      </c>
      <c r="Q40" s="32">
        <f t="shared" si="7"/>
        <v>1469.9</v>
      </c>
      <c r="R40" s="32">
        <f t="shared" si="7"/>
        <v>436.38</v>
      </c>
      <c r="S40" s="32">
        <f t="shared" si="7"/>
        <v>42.22</v>
      </c>
    </row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</sheetData>
  <sheetProtection selectLockedCells="1" selectUnlockedCells="1"/>
  <mergeCells count="55">
    <mergeCell ref="G1:L1"/>
    <mergeCell ref="M1:R1"/>
    <mergeCell ref="B2:C2"/>
    <mergeCell ref="D2:F2"/>
    <mergeCell ref="G2:L2"/>
    <mergeCell ref="B3:C3"/>
    <mergeCell ref="D3:F3"/>
    <mergeCell ref="B4:C4"/>
    <mergeCell ref="D4:F4"/>
    <mergeCell ref="B5:B6"/>
    <mergeCell ref="C5:F6"/>
    <mergeCell ref="G5:G6"/>
    <mergeCell ref="H5:J5"/>
    <mergeCell ref="K5:K6"/>
    <mergeCell ref="L5:O5"/>
    <mergeCell ref="P5:S5"/>
    <mergeCell ref="C7:F7"/>
    <mergeCell ref="G7:S7"/>
    <mergeCell ref="C8:F8"/>
    <mergeCell ref="C9:F9"/>
    <mergeCell ref="C10:F10"/>
    <mergeCell ref="C11:F11"/>
    <mergeCell ref="C13:F13"/>
    <mergeCell ref="C14:F14"/>
    <mergeCell ref="C15:F15"/>
    <mergeCell ref="C16:F16"/>
    <mergeCell ref="C17:F17"/>
    <mergeCell ref="C19:F19"/>
    <mergeCell ref="C20:F20"/>
    <mergeCell ref="C21:F21"/>
    <mergeCell ref="G17:S17"/>
    <mergeCell ref="G20:S20"/>
    <mergeCell ref="C31:F31"/>
    <mergeCell ref="C32:F32"/>
    <mergeCell ref="C22:F22"/>
    <mergeCell ref="C23:F23"/>
    <mergeCell ref="C24:F24"/>
    <mergeCell ref="C25:F25"/>
    <mergeCell ref="C26:F26"/>
    <mergeCell ref="C39:F39"/>
    <mergeCell ref="C40:F40"/>
    <mergeCell ref="C33:F33"/>
    <mergeCell ref="C34:F34"/>
    <mergeCell ref="C35:F35"/>
    <mergeCell ref="C37:F37"/>
    <mergeCell ref="G28:S28"/>
    <mergeCell ref="G31:S31"/>
    <mergeCell ref="C12:F12"/>
    <mergeCell ref="C36:F36"/>
    <mergeCell ref="C18:F18"/>
    <mergeCell ref="C38:F38"/>
    <mergeCell ref="C27:F27"/>
    <mergeCell ref="C28:F28"/>
    <mergeCell ref="C29:F29"/>
    <mergeCell ref="C30:F30"/>
  </mergeCells>
  <printOptions/>
  <pageMargins left="0.7923611111111111" right="0.5152777777777777" top="0.5243055555555556" bottom="0.40694444444444444" header="0.5118055555555555" footer="0.5118055555555555"/>
  <pageSetup horizontalDpi="300" verticalDpi="300" orientation="landscape" paperSize="9" scale="68" r:id="rId1"/>
  <colBreaks count="1" manualBreakCount="1">
    <brk id="1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S41"/>
  <sheetViews>
    <sheetView tabSelected="1" view="pageBreakPreview" zoomScaleSheetLayoutView="100" zoomScalePageLayoutView="0" workbookViewId="0" topLeftCell="A22">
      <selection activeCell="K37" sqref="K37"/>
    </sheetView>
  </sheetViews>
  <sheetFormatPr defaultColWidth="9.140625" defaultRowHeight="14.25" customHeight="1"/>
  <cols>
    <col min="1" max="1" width="5.140625" style="0" customWidth="1"/>
    <col min="2" max="2" width="9.00390625" style="1" customWidth="1"/>
    <col min="3" max="3" width="14.140625" style="0" customWidth="1"/>
    <col min="5" max="5" width="13.7109375" style="0" customWidth="1"/>
    <col min="6" max="6" width="9.8515625" style="0" customWidth="1"/>
    <col min="7" max="7" width="11.00390625" style="35" customWidth="1"/>
    <col min="8" max="11" width="9.140625" style="3" customWidth="1"/>
    <col min="12" max="19" width="9.140625" style="4" customWidth="1"/>
  </cols>
  <sheetData>
    <row r="1" spans="7:18" ht="12.75" customHeight="1">
      <c r="G1" s="79"/>
      <c r="H1" s="79"/>
      <c r="I1" s="79"/>
      <c r="J1" s="79"/>
      <c r="K1" s="79"/>
      <c r="L1" s="79"/>
      <c r="M1" s="65" t="s">
        <v>0</v>
      </c>
      <c r="N1" s="65"/>
      <c r="O1" s="65"/>
      <c r="P1" s="65"/>
      <c r="Q1" s="65"/>
      <c r="R1" s="65"/>
    </row>
    <row r="2" spans="2:19" ht="12.75" customHeight="1">
      <c r="B2" s="61" t="s">
        <v>72</v>
      </c>
      <c r="C2" s="61"/>
      <c r="D2" s="66" t="s">
        <v>65</v>
      </c>
      <c r="E2" s="66"/>
      <c r="F2" s="66"/>
      <c r="G2" s="80"/>
      <c r="H2" s="80"/>
      <c r="I2" s="80"/>
      <c r="J2" s="80"/>
      <c r="K2" s="80"/>
      <c r="L2" s="80"/>
      <c r="M2" s="5"/>
      <c r="N2" s="5"/>
      <c r="O2" s="5"/>
      <c r="P2" s="5"/>
      <c r="Q2" s="5"/>
      <c r="R2" s="5"/>
      <c r="S2" s="5"/>
    </row>
    <row r="3" spans="2:8" ht="12.75" customHeight="1">
      <c r="B3" s="61" t="s">
        <v>3</v>
      </c>
      <c r="C3" s="61"/>
      <c r="D3" s="68" t="s">
        <v>4</v>
      </c>
      <c r="E3" s="68"/>
      <c r="F3" s="68"/>
      <c r="G3" s="36"/>
      <c r="H3" s="7"/>
    </row>
    <row r="4" spans="2:11" ht="15" customHeight="1">
      <c r="B4" s="61" t="s">
        <v>5</v>
      </c>
      <c r="C4" s="61"/>
      <c r="D4" s="62" t="s">
        <v>6</v>
      </c>
      <c r="E4" s="62"/>
      <c r="F4" s="62"/>
      <c r="H4" s="9"/>
      <c r="I4" s="9"/>
      <c r="J4" s="9"/>
      <c r="K4" s="9"/>
    </row>
    <row r="5" spans="2:19" ht="19.5" customHeight="1">
      <c r="B5" s="63" t="s">
        <v>7</v>
      </c>
      <c r="C5" s="63" t="s">
        <v>8</v>
      </c>
      <c r="D5" s="63"/>
      <c r="E5" s="63"/>
      <c r="F5" s="63"/>
      <c r="G5" s="78" t="s">
        <v>9</v>
      </c>
      <c r="H5" s="58" t="s">
        <v>10</v>
      </c>
      <c r="I5" s="58"/>
      <c r="J5" s="58"/>
      <c r="K5" s="58" t="s">
        <v>11</v>
      </c>
      <c r="L5" s="58" t="s">
        <v>12</v>
      </c>
      <c r="M5" s="58"/>
      <c r="N5" s="58"/>
      <c r="O5" s="58"/>
      <c r="P5" s="58" t="s">
        <v>13</v>
      </c>
      <c r="Q5" s="58"/>
      <c r="R5" s="58"/>
      <c r="S5" s="58"/>
    </row>
    <row r="6" spans="2:19" ht="33.75" customHeight="1">
      <c r="B6" s="63"/>
      <c r="C6" s="63"/>
      <c r="D6" s="63"/>
      <c r="E6" s="63"/>
      <c r="F6" s="63"/>
      <c r="G6" s="78"/>
      <c r="H6" s="10" t="s">
        <v>14</v>
      </c>
      <c r="I6" s="11" t="s">
        <v>15</v>
      </c>
      <c r="J6" s="12" t="s">
        <v>16</v>
      </c>
      <c r="K6" s="58"/>
      <c r="L6" s="13" t="s">
        <v>17</v>
      </c>
      <c r="M6" s="13" t="s">
        <v>18</v>
      </c>
      <c r="N6" s="13" t="s">
        <v>19</v>
      </c>
      <c r="O6" s="13" t="s">
        <v>20</v>
      </c>
      <c r="P6" s="13" t="s">
        <v>21</v>
      </c>
      <c r="Q6" s="13" t="s">
        <v>22</v>
      </c>
      <c r="R6" s="13" t="s">
        <v>23</v>
      </c>
      <c r="S6" s="13" t="s">
        <v>24</v>
      </c>
    </row>
    <row r="7" spans="2:19" ht="18" customHeight="1">
      <c r="B7" s="14"/>
      <c r="C7" s="59" t="s">
        <v>25</v>
      </c>
      <c r="D7" s="59"/>
      <c r="E7" s="59"/>
      <c r="F7" s="59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</row>
    <row r="8" spans="2:19" ht="16.5" customHeight="1">
      <c r="B8" s="15">
        <v>14</v>
      </c>
      <c r="C8" s="49" t="s">
        <v>26</v>
      </c>
      <c r="D8" s="49"/>
      <c r="E8" s="49"/>
      <c r="F8" s="49"/>
      <c r="G8" s="25">
        <v>5</v>
      </c>
      <c r="H8" s="17">
        <v>0.4</v>
      </c>
      <c r="I8" s="17">
        <v>3.625</v>
      </c>
      <c r="J8" s="17">
        <v>0.065</v>
      </c>
      <c r="K8" s="18">
        <f aca="true" t="shared" si="0" ref="K8:K15">H8*4+I8*9+J8*4</f>
        <v>34.485</v>
      </c>
      <c r="L8" s="17">
        <v>6</v>
      </c>
      <c r="M8" s="17"/>
      <c r="N8" s="17">
        <v>0.06</v>
      </c>
      <c r="O8" s="17">
        <v>0.16</v>
      </c>
      <c r="P8" s="17">
        <v>3.6</v>
      </c>
      <c r="Q8" s="17">
        <v>4.5</v>
      </c>
      <c r="R8" s="17"/>
      <c r="S8" s="17">
        <v>0.03</v>
      </c>
    </row>
    <row r="9" spans="2:19" ht="16.5" customHeight="1">
      <c r="B9" s="15">
        <v>174</v>
      </c>
      <c r="C9" s="49" t="s">
        <v>146</v>
      </c>
      <c r="D9" s="49"/>
      <c r="E9" s="49"/>
      <c r="F9" s="49"/>
      <c r="G9" s="16">
        <v>210</v>
      </c>
      <c r="H9" s="17">
        <v>8.06</v>
      </c>
      <c r="I9" s="17">
        <v>41</v>
      </c>
      <c r="J9" s="17">
        <v>35</v>
      </c>
      <c r="K9" s="18">
        <f t="shared" si="0"/>
        <v>541.24</v>
      </c>
      <c r="L9" s="17">
        <v>0.11</v>
      </c>
      <c r="M9" s="17">
        <v>10.29</v>
      </c>
      <c r="N9" s="17">
        <v>0.03</v>
      </c>
      <c r="O9" s="17">
        <v>2.1</v>
      </c>
      <c r="P9" s="17">
        <v>60.9</v>
      </c>
      <c r="Q9" s="17">
        <v>65.1</v>
      </c>
      <c r="R9" s="17">
        <v>29.4</v>
      </c>
      <c r="S9" s="17">
        <v>1.05</v>
      </c>
    </row>
    <row r="10" spans="2:19" ht="16.5" customHeight="1">
      <c r="B10" s="15">
        <v>15</v>
      </c>
      <c r="C10" s="49" t="s">
        <v>46</v>
      </c>
      <c r="D10" s="49"/>
      <c r="E10" s="49"/>
      <c r="F10" s="49"/>
      <c r="G10" s="16">
        <v>20</v>
      </c>
      <c r="H10" s="17">
        <v>4.46</v>
      </c>
      <c r="I10" s="17">
        <v>5.9</v>
      </c>
      <c r="J10" s="17"/>
      <c r="K10" s="18">
        <f t="shared" si="0"/>
        <v>70.94</v>
      </c>
      <c r="L10" s="17">
        <v>0.003</v>
      </c>
      <c r="M10" s="17">
        <v>0.07</v>
      </c>
      <c r="N10" s="17">
        <v>0.026000000000000002</v>
      </c>
      <c r="O10" s="17">
        <v>0.05</v>
      </c>
      <c r="P10" s="17">
        <v>88</v>
      </c>
      <c r="Q10" s="17">
        <v>50</v>
      </c>
      <c r="R10" s="17">
        <v>3.5</v>
      </c>
      <c r="S10" s="17">
        <v>0.1</v>
      </c>
    </row>
    <row r="11" spans="2:19" ht="16.5" customHeight="1">
      <c r="B11" s="15">
        <v>210</v>
      </c>
      <c r="C11" s="43" t="s">
        <v>78</v>
      </c>
      <c r="D11" s="44"/>
      <c r="E11" s="44"/>
      <c r="F11" s="45"/>
      <c r="G11" s="16">
        <v>106</v>
      </c>
      <c r="H11" s="17">
        <v>10.78</v>
      </c>
      <c r="I11" s="17">
        <v>19.2</v>
      </c>
      <c r="J11" s="17">
        <v>2.04</v>
      </c>
      <c r="K11" s="18"/>
      <c r="L11" s="17"/>
      <c r="M11" s="17"/>
      <c r="N11" s="17"/>
      <c r="O11" s="17"/>
      <c r="P11" s="17"/>
      <c r="Q11" s="17"/>
      <c r="R11" s="17"/>
      <c r="S11" s="17"/>
    </row>
    <row r="12" spans="2:19" ht="16.5" customHeight="1">
      <c r="B12" s="15">
        <v>72</v>
      </c>
      <c r="C12" s="43" t="s">
        <v>79</v>
      </c>
      <c r="D12" s="44"/>
      <c r="E12" s="44"/>
      <c r="F12" s="45"/>
      <c r="G12" s="16">
        <v>100</v>
      </c>
      <c r="H12" s="17">
        <v>1.26</v>
      </c>
      <c r="I12" s="17">
        <v>0.13</v>
      </c>
      <c r="J12" s="17">
        <v>22.28</v>
      </c>
      <c r="K12" s="18">
        <f t="shared" si="0"/>
        <v>95.33</v>
      </c>
      <c r="L12" s="17"/>
      <c r="M12" s="17"/>
      <c r="N12" s="17"/>
      <c r="O12" s="17"/>
      <c r="P12" s="17"/>
      <c r="Q12" s="17"/>
      <c r="R12" s="17"/>
      <c r="S12" s="17"/>
    </row>
    <row r="13" spans="2:19" ht="16.5" customHeight="1">
      <c r="B13" s="15">
        <v>382</v>
      </c>
      <c r="C13" s="49" t="s">
        <v>80</v>
      </c>
      <c r="D13" s="49"/>
      <c r="E13" s="49"/>
      <c r="F13" s="49"/>
      <c r="G13" s="16">
        <v>200</v>
      </c>
      <c r="H13" s="17">
        <v>4</v>
      </c>
      <c r="I13" s="17">
        <v>4</v>
      </c>
      <c r="J13" s="17">
        <v>26</v>
      </c>
      <c r="K13" s="18">
        <f t="shared" si="0"/>
        <v>156</v>
      </c>
      <c r="L13" s="17"/>
      <c r="M13" s="17">
        <v>0.30000000000000004</v>
      </c>
      <c r="N13" s="17"/>
      <c r="O13" s="17"/>
      <c r="P13" s="17">
        <v>11.1</v>
      </c>
      <c r="Q13" s="17">
        <v>2.8</v>
      </c>
      <c r="R13" s="17">
        <v>1.4</v>
      </c>
      <c r="S13" s="17">
        <v>0.28</v>
      </c>
    </row>
    <row r="14" spans="2:19" ht="16.5" customHeight="1">
      <c r="B14" s="15"/>
      <c r="C14" s="49" t="s">
        <v>29</v>
      </c>
      <c r="D14" s="49"/>
      <c r="E14" s="49"/>
      <c r="F14" s="49"/>
      <c r="G14" s="25">
        <v>75</v>
      </c>
      <c r="H14" s="17">
        <v>6</v>
      </c>
      <c r="I14" s="17">
        <v>0.75</v>
      </c>
      <c r="J14" s="17">
        <v>36.7</v>
      </c>
      <c r="K14" s="18">
        <f t="shared" si="0"/>
        <v>177.55</v>
      </c>
      <c r="L14" s="17"/>
      <c r="M14" s="17"/>
      <c r="N14" s="17"/>
      <c r="O14" s="17"/>
      <c r="P14" s="17">
        <v>15</v>
      </c>
      <c r="Q14" s="17">
        <v>48.8</v>
      </c>
      <c r="R14" s="17">
        <v>10.5</v>
      </c>
      <c r="S14" s="17">
        <v>0.75</v>
      </c>
    </row>
    <row r="15" spans="2:19" ht="16.5" customHeight="1">
      <c r="B15" s="15"/>
      <c r="C15" s="49" t="s">
        <v>30</v>
      </c>
      <c r="D15" s="49"/>
      <c r="E15" s="49"/>
      <c r="F15" s="49"/>
      <c r="G15" s="25">
        <v>50</v>
      </c>
      <c r="H15" s="17">
        <v>3</v>
      </c>
      <c r="I15" s="17">
        <v>1</v>
      </c>
      <c r="J15" s="17">
        <v>17</v>
      </c>
      <c r="K15" s="18">
        <f t="shared" si="0"/>
        <v>89</v>
      </c>
      <c r="L15" s="17"/>
      <c r="M15" s="17"/>
      <c r="N15" s="17"/>
      <c r="O15" s="17"/>
      <c r="P15" s="17">
        <v>18</v>
      </c>
      <c r="Q15" s="17">
        <v>79</v>
      </c>
      <c r="R15" s="17">
        <v>24</v>
      </c>
      <c r="S15" s="17">
        <v>2</v>
      </c>
    </row>
    <row r="16" spans="2:19" ht="18" customHeight="1">
      <c r="B16" s="15"/>
      <c r="C16" s="53"/>
      <c r="D16" s="53"/>
      <c r="E16" s="53"/>
      <c r="F16" s="53"/>
      <c r="G16" s="25"/>
      <c r="H16" s="19">
        <f aca="true" t="shared" si="1" ref="H16:S16">SUM(H8:H15)</f>
        <v>37.96000000000001</v>
      </c>
      <c r="I16" s="19">
        <f t="shared" si="1"/>
        <v>75.60499999999999</v>
      </c>
      <c r="J16" s="19">
        <f t="shared" si="1"/>
        <v>139.08499999999998</v>
      </c>
      <c r="K16" s="19">
        <f t="shared" si="1"/>
        <v>1164.545</v>
      </c>
      <c r="L16" s="19">
        <f t="shared" si="1"/>
        <v>6.113</v>
      </c>
      <c r="M16" s="19">
        <f t="shared" si="1"/>
        <v>10.66</v>
      </c>
      <c r="N16" s="19">
        <f t="shared" si="1"/>
        <v>0.11599999999999999</v>
      </c>
      <c r="O16" s="19">
        <f t="shared" si="1"/>
        <v>2.31</v>
      </c>
      <c r="P16" s="19">
        <f t="shared" si="1"/>
        <v>196.6</v>
      </c>
      <c r="Q16" s="19">
        <f t="shared" si="1"/>
        <v>250.2</v>
      </c>
      <c r="R16" s="19">
        <f t="shared" si="1"/>
        <v>68.8</v>
      </c>
      <c r="S16" s="19">
        <f t="shared" si="1"/>
        <v>4.21</v>
      </c>
    </row>
    <row r="17" spans="2:19" ht="18" customHeight="1">
      <c r="B17" s="15"/>
      <c r="C17" s="54" t="s">
        <v>31</v>
      </c>
      <c r="D17" s="54"/>
      <c r="E17" s="54"/>
      <c r="F17" s="54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</row>
    <row r="18" spans="2:19" ht="18" customHeight="1">
      <c r="B18" s="15"/>
      <c r="C18" s="56" t="s">
        <v>32</v>
      </c>
      <c r="D18" s="56"/>
      <c r="E18" s="56"/>
      <c r="F18" s="56"/>
      <c r="G18" s="21">
        <v>30</v>
      </c>
      <c r="H18" s="22">
        <v>2.4</v>
      </c>
      <c r="I18" s="22">
        <v>3.8</v>
      </c>
      <c r="J18" s="22">
        <v>27.8</v>
      </c>
      <c r="K18" s="18">
        <v>82.9</v>
      </c>
      <c r="L18" s="22">
        <v>0.02</v>
      </c>
      <c r="M18" s="22"/>
      <c r="N18" s="22">
        <v>13</v>
      </c>
      <c r="O18" s="22">
        <v>0.26</v>
      </c>
      <c r="P18" s="22">
        <v>8.2</v>
      </c>
      <c r="Q18" s="22">
        <v>17.4</v>
      </c>
      <c r="R18" s="22">
        <v>3</v>
      </c>
      <c r="S18" s="22">
        <v>0.2</v>
      </c>
    </row>
    <row r="19" spans="2:19" ht="18" customHeight="1">
      <c r="B19" s="23"/>
      <c r="C19" s="54" t="s">
        <v>34</v>
      </c>
      <c r="D19" s="54"/>
      <c r="E19" s="54"/>
      <c r="F19" s="54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0" spans="2:19" ht="21" customHeight="1">
      <c r="B20" s="15">
        <v>45</v>
      </c>
      <c r="C20" s="55" t="s">
        <v>81</v>
      </c>
      <c r="D20" s="55"/>
      <c r="E20" s="55"/>
      <c r="F20" s="55"/>
      <c r="G20" s="16">
        <v>100</v>
      </c>
      <c r="H20" s="17">
        <v>1.31</v>
      </c>
      <c r="I20" s="17">
        <v>3.24</v>
      </c>
      <c r="J20" s="17">
        <v>8.46</v>
      </c>
      <c r="K20" s="18">
        <f aca="true" t="shared" si="2" ref="K20:K26">H20*4+I20*9+J20*4</f>
        <v>68.24000000000001</v>
      </c>
      <c r="L20" s="17">
        <v>0.04</v>
      </c>
      <c r="M20" s="17">
        <v>17.3</v>
      </c>
      <c r="N20" s="17">
        <v>0.03</v>
      </c>
      <c r="O20" s="17">
        <v>2.9</v>
      </c>
      <c r="P20" s="17">
        <v>33.2</v>
      </c>
      <c r="Q20" s="17">
        <v>49.8</v>
      </c>
      <c r="R20" s="17">
        <v>15.1</v>
      </c>
      <c r="S20" s="17">
        <v>0.87</v>
      </c>
    </row>
    <row r="21" spans="2:19" ht="18" customHeight="1">
      <c r="B21" s="15">
        <v>99</v>
      </c>
      <c r="C21" s="52" t="s">
        <v>163</v>
      </c>
      <c r="D21" s="52"/>
      <c r="E21" s="52"/>
      <c r="F21" s="52"/>
      <c r="G21" s="25">
        <v>300</v>
      </c>
      <c r="H21" s="17">
        <v>2.3</v>
      </c>
      <c r="I21" s="17">
        <v>3.26</v>
      </c>
      <c r="J21" s="17">
        <v>14.54</v>
      </c>
      <c r="K21" s="18">
        <f t="shared" si="2"/>
        <v>96.69999999999999</v>
      </c>
      <c r="L21" s="17">
        <v>0.27</v>
      </c>
      <c r="M21" s="17">
        <v>6.99</v>
      </c>
      <c r="N21" s="17"/>
      <c r="O21" s="17">
        <v>2.91</v>
      </c>
      <c r="P21" s="17">
        <v>51.2</v>
      </c>
      <c r="Q21" s="17">
        <v>105.7</v>
      </c>
      <c r="R21" s="17">
        <v>42.6</v>
      </c>
      <c r="S21" s="17">
        <v>2.46</v>
      </c>
    </row>
    <row r="22" spans="2:19" ht="18" customHeight="1">
      <c r="B22" s="15">
        <v>203</v>
      </c>
      <c r="C22" s="75" t="s">
        <v>58</v>
      </c>
      <c r="D22" s="76"/>
      <c r="E22" s="76"/>
      <c r="F22" s="77"/>
      <c r="G22" s="25" t="s">
        <v>36</v>
      </c>
      <c r="H22" s="17">
        <v>5.52</v>
      </c>
      <c r="I22" s="17">
        <v>4.51</v>
      </c>
      <c r="J22" s="17">
        <v>26.45</v>
      </c>
      <c r="K22" s="18">
        <f>J22+I22+H22</f>
        <v>36.480000000000004</v>
      </c>
      <c r="L22" s="17"/>
      <c r="M22" s="17"/>
      <c r="N22" s="17"/>
      <c r="O22" s="17"/>
      <c r="P22" s="17"/>
      <c r="Q22" s="17"/>
      <c r="R22" s="17"/>
      <c r="S22" s="17"/>
    </row>
    <row r="23" spans="2:19" ht="19.5" customHeight="1">
      <c r="B23" s="15">
        <v>229</v>
      </c>
      <c r="C23" s="49" t="s">
        <v>164</v>
      </c>
      <c r="D23" s="49"/>
      <c r="E23" s="49"/>
      <c r="F23" s="49"/>
      <c r="G23" s="16" t="s">
        <v>88</v>
      </c>
      <c r="H23" s="17">
        <v>17.03</v>
      </c>
      <c r="I23" s="17">
        <v>4.35</v>
      </c>
      <c r="J23" s="17">
        <v>5.7</v>
      </c>
      <c r="K23" s="18">
        <f t="shared" si="2"/>
        <v>130.07000000000002</v>
      </c>
      <c r="L23" s="17">
        <v>0.03</v>
      </c>
      <c r="M23" s="17"/>
      <c r="N23" s="17"/>
      <c r="O23" s="17"/>
      <c r="P23" s="17">
        <v>14.6</v>
      </c>
      <c r="Q23" s="17">
        <v>181</v>
      </c>
      <c r="R23" s="17">
        <v>21.2</v>
      </c>
      <c r="S23" s="17">
        <v>3</v>
      </c>
    </row>
    <row r="24" spans="2:19" ht="19.5" customHeight="1">
      <c r="B24" s="15">
        <v>388</v>
      </c>
      <c r="C24" s="49" t="s">
        <v>49</v>
      </c>
      <c r="D24" s="49"/>
      <c r="E24" s="49"/>
      <c r="F24" s="49"/>
      <c r="G24" s="16">
        <v>200</v>
      </c>
      <c r="H24" s="17">
        <v>0.4</v>
      </c>
      <c r="I24" s="17">
        <v>0.27</v>
      </c>
      <c r="J24" s="17">
        <v>72.27</v>
      </c>
      <c r="K24" s="18">
        <f t="shared" si="2"/>
        <v>293.10999999999996</v>
      </c>
      <c r="L24" s="17">
        <v>0.18</v>
      </c>
      <c r="M24" s="17"/>
      <c r="N24" s="17">
        <v>0.037</v>
      </c>
      <c r="O24" s="17">
        <v>0.47</v>
      </c>
      <c r="P24" s="17">
        <v>24.7</v>
      </c>
      <c r="Q24" s="17">
        <v>197</v>
      </c>
      <c r="R24" s="17">
        <v>131</v>
      </c>
      <c r="S24" s="17">
        <v>4.43</v>
      </c>
    </row>
    <row r="25" spans="2:19" ht="18" customHeight="1">
      <c r="B25" s="15"/>
      <c r="C25" s="49" t="s">
        <v>29</v>
      </c>
      <c r="D25" s="49"/>
      <c r="E25" s="49"/>
      <c r="F25" s="49"/>
      <c r="G25" s="25">
        <v>100</v>
      </c>
      <c r="H25" s="17">
        <v>8</v>
      </c>
      <c r="I25" s="17">
        <v>1</v>
      </c>
      <c r="J25" s="17">
        <v>49</v>
      </c>
      <c r="K25" s="18">
        <f t="shared" si="2"/>
        <v>237</v>
      </c>
      <c r="L25" s="17"/>
      <c r="M25" s="17"/>
      <c r="N25" s="17"/>
      <c r="O25" s="17"/>
      <c r="P25" s="17">
        <v>20</v>
      </c>
      <c r="Q25" s="17">
        <v>65</v>
      </c>
      <c r="R25" s="17">
        <v>14</v>
      </c>
      <c r="S25" s="17">
        <v>1</v>
      </c>
    </row>
    <row r="26" spans="2:19" ht="18" customHeight="1">
      <c r="B26" s="15"/>
      <c r="C26" s="49" t="s">
        <v>30</v>
      </c>
      <c r="D26" s="49"/>
      <c r="E26" s="49"/>
      <c r="F26" s="49"/>
      <c r="G26" s="25">
        <v>50</v>
      </c>
      <c r="H26" s="17">
        <v>3</v>
      </c>
      <c r="I26" s="17">
        <v>1</v>
      </c>
      <c r="J26" s="17">
        <v>17</v>
      </c>
      <c r="K26" s="18">
        <f t="shared" si="2"/>
        <v>89</v>
      </c>
      <c r="L26" s="17"/>
      <c r="M26" s="17"/>
      <c r="N26" s="17"/>
      <c r="O26" s="17"/>
      <c r="P26" s="17">
        <v>18</v>
      </c>
      <c r="Q26" s="17">
        <v>79</v>
      </c>
      <c r="R26" s="17">
        <v>24</v>
      </c>
      <c r="S26" s="17">
        <v>2</v>
      </c>
    </row>
    <row r="27" spans="2:19" ht="18" customHeight="1">
      <c r="B27" s="15"/>
      <c r="C27" s="53"/>
      <c r="D27" s="53"/>
      <c r="E27" s="53"/>
      <c r="F27" s="53"/>
      <c r="G27" s="25"/>
      <c r="H27" s="19">
        <f aca="true" t="shared" si="3" ref="H27:S27">SUM(H20:H26)</f>
        <v>37.56</v>
      </c>
      <c r="I27" s="19">
        <f t="shared" si="3"/>
        <v>17.63</v>
      </c>
      <c r="J27" s="19">
        <f t="shared" si="3"/>
        <v>193.42000000000002</v>
      </c>
      <c r="K27" s="19">
        <f t="shared" si="3"/>
        <v>950.5999999999999</v>
      </c>
      <c r="L27" s="19">
        <f t="shared" si="3"/>
        <v>0.52</v>
      </c>
      <c r="M27" s="19">
        <f t="shared" si="3"/>
        <v>24.29</v>
      </c>
      <c r="N27" s="19">
        <f t="shared" si="3"/>
        <v>0.067</v>
      </c>
      <c r="O27" s="19">
        <f t="shared" si="3"/>
        <v>6.28</v>
      </c>
      <c r="P27" s="19">
        <f t="shared" si="3"/>
        <v>161.7</v>
      </c>
      <c r="Q27" s="19">
        <f t="shared" si="3"/>
        <v>677.5</v>
      </c>
      <c r="R27" s="19">
        <f t="shared" si="3"/>
        <v>247.9</v>
      </c>
      <c r="S27" s="19">
        <f t="shared" si="3"/>
        <v>13.76</v>
      </c>
    </row>
    <row r="28" spans="2:19" ht="18" customHeight="1">
      <c r="B28" s="23"/>
      <c r="C28" s="54" t="s">
        <v>38</v>
      </c>
      <c r="D28" s="54"/>
      <c r="E28" s="54"/>
      <c r="F28" s="54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2:19" ht="18" customHeight="1">
      <c r="B29" s="15">
        <v>338</v>
      </c>
      <c r="C29" s="49" t="s">
        <v>86</v>
      </c>
      <c r="D29" s="49"/>
      <c r="E29" s="49"/>
      <c r="F29" s="49"/>
      <c r="G29" s="16">
        <v>300</v>
      </c>
      <c r="H29" s="17">
        <v>1.2</v>
      </c>
      <c r="I29" s="17">
        <v>1.2</v>
      </c>
      <c r="J29" s="17">
        <v>28.8</v>
      </c>
      <c r="K29" s="18">
        <f>H29*4+I29*9+J29*4</f>
        <v>130.8</v>
      </c>
      <c r="L29" s="17">
        <v>0.07</v>
      </c>
      <c r="M29" s="17">
        <v>0.41</v>
      </c>
      <c r="N29" s="17">
        <v>0.012</v>
      </c>
      <c r="O29" s="17">
        <v>1.22</v>
      </c>
      <c r="P29" s="17">
        <v>13.5</v>
      </c>
      <c r="Q29" s="17">
        <v>44.8</v>
      </c>
      <c r="R29" s="17">
        <v>16.3</v>
      </c>
      <c r="S29" s="17">
        <v>0.8</v>
      </c>
    </row>
    <row r="30" spans="2:19" ht="18" customHeight="1">
      <c r="B30" s="15">
        <v>386</v>
      </c>
      <c r="C30" s="43" t="s">
        <v>111</v>
      </c>
      <c r="D30" s="44"/>
      <c r="E30" s="44"/>
      <c r="F30" s="45"/>
      <c r="G30" s="16">
        <v>200</v>
      </c>
      <c r="H30" s="17">
        <v>5.8</v>
      </c>
      <c r="I30" s="17">
        <v>5</v>
      </c>
      <c r="J30" s="17">
        <v>8.4</v>
      </c>
      <c r="K30" s="18">
        <f>J30+I30+H30</f>
        <v>19.2</v>
      </c>
      <c r="L30" s="17"/>
      <c r="M30" s="17"/>
      <c r="N30" s="17"/>
      <c r="O30" s="17"/>
      <c r="P30" s="17"/>
      <c r="Q30" s="17"/>
      <c r="R30" s="17"/>
      <c r="S30" s="17"/>
    </row>
    <row r="31" spans="2:19" ht="18" customHeight="1">
      <c r="B31" s="15"/>
      <c r="C31" s="53"/>
      <c r="D31" s="53"/>
      <c r="E31" s="53"/>
      <c r="F31" s="53"/>
      <c r="G31" s="25"/>
      <c r="H31" s="19">
        <f aca="true" t="shared" si="4" ref="H31:S31">SUM(H29:H29)</f>
        <v>1.2</v>
      </c>
      <c r="I31" s="19">
        <f t="shared" si="4"/>
        <v>1.2</v>
      </c>
      <c r="J31" s="19">
        <f t="shared" si="4"/>
        <v>28.8</v>
      </c>
      <c r="K31" s="19">
        <f t="shared" si="4"/>
        <v>130.8</v>
      </c>
      <c r="L31" s="19">
        <f t="shared" si="4"/>
        <v>0.07</v>
      </c>
      <c r="M31" s="19">
        <f t="shared" si="4"/>
        <v>0.41</v>
      </c>
      <c r="N31" s="19">
        <f t="shared" si="4"/>
        <v>0.012</v>
      </c>
      <c r="O31" s="19">
        <f t="shared" si="4"/>
        <v>1.22</v>
      </c>
      <c r="P31" s="19">
        <f t="shared" si="4"/>
        <v>13.5</v>
      </c>
      <c r="Q31" s="19">
        <f t="shared" si="4"/>
        <v>44.8</v>
      </c>
      <c r="R31" s="19">
        <f t="shared" si="4"/>
        <v>16.3</v>
      </c>
      <c r="S31" s="19">
        <f t="shared" si="4"/>
        <v>0.8</v>
      </c>
    </row>
    <row r="32" spans="2:19" ht="18" customHeight="1">
      <c r="B32" s="23"/>
      <c r="C32" s="54" t="s">
        <v>40</v>
      </c>
      <c r="D32" s="54"/>
      <c r="E32" s="54"/>
      <c r="F32" s="54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2:19" ht="26.25" customHeight="1">
      <c r="B33" s="15">
        <v>24</v>
      </c>
      <c r="C33" s="55" t="s">
        <v>57</v>
      </c>
      <c r="D33" s="55"/>
      <c r="E33" s="55"/>
      <c r="F33" s="55"/>
      <c r="G33" s="16">
        <v>100</v>
      </c>
      <c r="H33" s="17">
        <v>0.94</v>
      </c>
      <c r="I33" s="17">
        <v>6.15</v>
      </c>
      <c r="J33" s="17">
        <v>3.47</v>
      </c>
      <c r="K33" s="18">
        <f aca="true" t="shared" si="5" ref="K33:K39">H33*4+I33*9+J33*4</f>
        <v>72.99</v>
      </c>
      <c r="L33" s="17">
        <v>0.05</v>
      </c>
      <c r="M33" s="17">
        <v>15.65</v>
      </c>
      <c r="N33" s="17"/>
      <c r="O33" s="17">
        <v>3.04</v>
      </c>
      <c r="P33" s="17">
        <v>16.37</v>
      </c>
      <c r="Q33" s="17">
        <v>30</v>
      </c>
      <c r="R33" s="17">
        <v>16.18</v>
      </c>
      <c r="S33" s="17">
        <v>0.7</v>
      </c>
    </row>
    <row r="34" spans="2:19" ht="18" customHeight="1">
      <c r="B34" s="15">
        <v>288</v>
      </c>
      <c r="C34" s="52" t="s">
        <v>115</v>
      </c>
      <c r="D34" s="52"/>
      <c r="E34" s="52"/>
      <c r="F34" s="52"/>
      <c r="G34" s="25">
        <v>55</v>
      </c>
      <c r="H34" s="17">
        <v>11.74</v>
      </c>
      <c r="I34" s="17">
        <v>12.91</v>
      </c>
      <c r="J34" s="17">
        <v>0.24</v>
      </c>
      <c r="K34" s="18">
        <f t="shared" si="5"/>
        <v>164.11</v>
      </c>
      <c r="L34" s="17">
        <v>0.38</v>
      </c>
      <c r="M34" s="17">
        <v>25.4</v>
      </c>
      <c r="N34" s="17">
        <v>5.24</v>
      </c>
      <c r="O34" s="17">
        <v>1</v>
      </c>
      <c r="P34" s="17">
        <v>30</v>
      </c>
      <c r="Q34" s="17">
        <v>239</v>
      </c>
      <c r="R34" s="17">
        <v>17</v>
      </c>
      <c r="S34" s="17">
        <v>5</v>
      </c>
    </row>
    <row r="35" spans="2:19" ht="18" customHeight="1">
      <c r="B35" s="15">
        <v>312</v>
      </c>
      <c r="C35" s="49" t="s">
        <v>52</v>
      </c>
      <c r="D35" s="49"/>
      <c r="E35" s="49"/>
      <c r="F35" s="49"/>
      <c r="G35" s="16" t="s">
        <v>89</v>
      </c>
      <c r="H35" s="17">
        <v>3.06</v>
      </c>
      <c r="I35" s="17">
        <v>9.6</v>
      </c>
      <c r="J35" s="17">
        <v>20.4</v>
      </c>
      <c r="K35" s="18">
        <f t="shared" si="5"/>
        <v>180.23999999999998</v>
      </c>
      <c r="L35" s="17">
        <v>0.13</v>
      </c>
      <c r="M35" s="17">
        <v>18.1</v>
      </c>
      <c r="N35" s="17"/>
      <c r="O35" s="17">
        <v>0.18</v>
      </c>
      <c r="P35" s="17">
        <v>36.9</v>
      </c>
      <c r="Q35" s="17">
        <v>86.6</v>
      </c>
      <c r="R35" s="17">
        <v>27.7</v>
      </c>
      <c r="S35" s="17">
        <v>1</v>
      </c>
    </row>
    <row r="36" spans="2:19" ht="18" customHeight="1">
      <c r="B36" s="15">
        <v>223</v>
      </c>
      <c r="C36" s="43" t="s">
        <v>165</v>
      </c>
      <c r="D36" s="44"/>
      <c r="E36" s="44"/>
      <c r="F36" s="45"/>
      <c r="G36" s="16" t="s">
        <v>41</v>
      </c>
      <c r="H36" s="17">
        <v>36.69</v>
      </c>
      <c r="I36" s="17">
        <v>25.2</v>
      </c>
      <c r="J36" s="17">
        <v>58.8</v>
      </c>
      <c r="K36" s="18">
        <f>J36+I36+H36</f>
        <v>120.69</v>
      </c>
      <c r="L36" s="17"/>
      <c r="M36" s="17"/>
      <c r="N36" s="17"/>
      <c r="O36" s="17"/>
      <c r="P36" s="17"/>
      <c r="Q36" s="17"/>
      <c r="R36" s="17"/>
      <c r="S36" s="17"/>
    </row>
    <row r="37" spans="2:19" ht="18" customHeight="1">
      <c r="B37" s="15">
        <v>389</v>
      </c>
      <c r="C37" s="49" t="s">
        <v>33</v>
      </c>
      <c r="D37" s="49"/>
      <c r="E37" s="49"/>
      <c r="F37" s="49"/>
      <c r="G37" s="16">
        <v>200</v>
      </c>
      <c r="H37" s="17">
        <v>1</v>
      </c>
      <c r="I37" s="17"/>
      <c r="J37" s="17">
        <v>20.2</v>
      </c>
      <c r="K37" s="18">
        <f t="shared" si="5"/>
        <v>84.8</v>
      </c>
      <c r="L37" s="17">
        <v>0.02</v>
      </c>
      <c r="M37" s="17">
        <v>4</v>
      </c>
      <c r="N37" s="17"/>
      <c r="O37" s="17">
        <v>0.2</v>
      </c>
      <c r="P37" s="17">
        <v>14</v>
      </c>
      <c r="Q37" s="17">
        <v>14</v>
      </c>
      <c r="R37" s="17">
        <v>8</v>
      </c>
      <c r="S37" s="17">
        <v>14</v>
      </c>
    </row>
    <row r="38" spans="2:19" ht="18" customHeight="1">
      <c r="B38" s="15"/>
      <c r="C38" s="49" t="s">
        <v>29</v>
      </c>
      <c r="D38" s="49"/>
      <c r="E38" s="49"/>
      <c r="F38" s="49"/>
      <c r="G38" s="25">
        <v>75</v>
      </c>
      <c r="H38" s="17">
        <v>6</v>
      </c>
      <c r="I38" s="17">
        <v>0.75</v>
      </c>
      <c r="J38" s="17">
        <v>36.7</v>
      </c>
      <c r="K38" s="18">
        <f t="shared" si="5"/>
        <v>177.55</v>
      </c>
      <c r="L38" s="17"/>
      <c r="M38" s="17"/>
      <c r="N38" s="17"/>
      <c r="O38" s="17"/>
      <c r="P38" s="17">
        <v>15</v>
      </c>
      <c r="Q38" s="17">
        <v>48.8</v>
      </c>
      <c r="R38" s="17">
        <v>10.5</v>
      </c>
      <c r="S38" s="17">
        <v>0.75</v>
      </c>
    </row>
    <row r="39" spans="2:19" ht="18" customHeight="1">
      <c r="B39" s="26"/>
      <c r="C39" s="49" t="s">
        <v>30</v>
      </c>
      <c r="D39" s="49"/>
      <c r="E39" s="49"/>
      <c r="F39" s="49"/>
      <c r="G39" s="25">
        <v>50</v>
      </c>
      <c r="H39" s="17">
        <v>3</v>
      </c>
      <c r="I39" s="17">
        <v>1</v>
      </c>
      <c r="J39" s="17">
        <v>17</v>
      </c>
      <c r="K39" s="18">
        <f t="shared" si="5"/>
        <v>89</v>
      </c>
      <c r="L39" s="17"/>
      <c r="M39" s="17"/>
      <c r="N39" s="17"/>
      <c r="O39" s="17"/>
      <c r="P39" s="17">
        <v>18</v>
      </c>
      <c r="Q39" s="17">
        <v>79</v>
      </c>
      <c r="R39" s="17">
        <v>24</v>
      </c>
      <c r="S39" s="17">
        <v>2</v>
      </c>
    </row>
    <row r="40" spans="2:19" ht="18" customHeight="1">
      <c r="B40" s="27"/>
      <c r="C40" s="50"/>
      <c r="D40" s="50"/>
      <c r="E40" s="50"/>
      <c r="F40" s="50"/>
      <c r="G40" s="37"/>
      <c r="H40" s="29">
        <f aca="true" t="shared" si="6" ref="H40:S40">SUM(H33:H39)</f>
        <v>62.43</v>
      </c>
      <c r="I40" s="29">
        <f t="shared" si="6"/>
        <v>55.61</v>
      </c>
      <c r="J40" s="29">
        <f t="shared" si="6"/>
        <v>156.81</v>
      </c>
      <c r="K40" s="29">
        <f t="shared" si="6"/>
        <v>889.3799999999999</v>
      </c>
      <c r="L40" s="29">
        <f t="shared" si="6"/>
        <v>0.5800000000000001</v>
      </c>
      <c r="M40" s="29">
        <f t="shared" si="6"/>
        <v>63.15</v>
      </c>
      <c r="N40" s="29">
        <f t="shared" si="6"/>
        <v>5.24</v>
      </c>
      <c r="O40" s="29">
        <f t="shared" si="6"/>
        <v>4.42</v>
      </c>
      <c r="P40" s="29">
        <f t="shared" si="6"/>
        <v>130.27</v>
      </c>
      <c r="Q40" s="29">
        <f t="shared" si="6"/>
        <v>497.40000000000003</v>
      </c>
      <c r="R40" s="29">
        <f t="shared" si="6"/>
        <v>103.38</v>
      </c>
      <c r="S40" s="29">
        <f t="shared" si="6"/>
        <v>23.45</v>
      </c>
    </row>
    <row r="41" spans="2:19" ht="24.75" customHeight="1">
      <c r="B41" s="30"/>
      <c r="C41" s="51"/>
      <c r="D41" s="51"/>
      <c r="E41" s="51"/>
      <c r="F41" s="51"/>
      <c r="G41" s="38"/>
      <c r="H41" s="32">
        <f>H40+H31+H27+H16</f>
        <v>139.15</v>
      </c>
      <c r="I41" s="32">
        <f>I40+I31+I27+I16</f>
        <v>150.045</v>
      </c>
      <c r="J41" s="32">
        <f>J40+J31+J27+J16</f>
        <v>518.115</v>
      </c>
      <c r="K41" s="32">
        <f>K40+K31+K27+K16</f>
        <v>3135.325</v>
      </c>
      <c r="L41" s="32">
        <f>L40+L31+L27+L16</f>
        <v>7.283</v>
      </c>
      <c r="M41" s="32">
        <f>M40+M31+M27+M16</f>
        <v>98.50999999999999</v>
      </c>
      <c r="N41" s="32">
        <f>N40+N31+N27+N16</f>
        <v>5.435</v>
      </c>
      <c r="O41" s="32">
        <f>O40+O31+O27+O16</f>
        <v>14.23</v>
      </c>
      <c r="P41" s="32">
        <f>P40+P31+P27+P16</f>
        <v>502.07000000000005</v>
      </c>
      <c r="Q41" s="32">
        <f>Q40+Q31+Q27+Q16</f>
        <v>1469.9</v>
      </c>
      <c r="R41" s="32">
        <f>R40+R31+R27+R16</f>
        <v>436.38</v>
      </c>
      <c r="S41" s="32">
        <f>S40+S31+S27+S16</f>
        <v>42.22</v>
      </c>
    </row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65532" ht="12.75" customHeight="1"/>
    <row r="65533" ht="12.75" customHeight="1"/>
    <row r="65534" ht="12.75" customHeight="1"/>
  </sheetData>
  <sheetProtection selectLockedCells="1" selectUnlockedCells="1"/>
  <mergeCells count="56">
    <mergeCell ref="C11:F11"/>
    <mergeCell ref="C22:F22"/>
    <mergeCell ref="C30:F30"/>
    <mergeCell ref="C36:F36"/>
    <mergeCell ref="G1:L1"/>
    <mergeCell ref="M1:R1"/>
    <mergeCell ref="B2:C2"/>
    <mergeCell ref="D2:F2"/>
    <mergeCell ref="G2:L2"/>
    <mergeCell ref="B3:C3"/>
    <mergeCell ref="D3:F3"/>
    <mergeCell ref="B4:C4"/>
    <mergeCell ref="D4:F4"/>
    <mergeCell ref="B5:B6"/>
    <mergeCell ref="C5:F6"/>
    <mergeCell ref="G5:G6"/>
    <mergeCell ref="H5:J5"/>
    <mergeCell ref="K5:K6"/>
    <mergeCell ref="L5:O5"/>
    <mergeCell ref="P5:S5"/>
    <mergeCell ref="C7:F7"/>
    <mergeCell ref="G7:S7"/>
    <mergeCell ref="C8:F8"/>
    <mergeCell ref="G17:S17"/>
    <mergeCell ref="C18:F18"/>
    <mergeCell ref="C19:F19"/>
    <mergeCell ref="G19:S19"/>
    <mergeCell ref="C9:F9"/>
    <mergeCell ref="C10:F10"/>
    <mergeCell ref="C13:F13"/>
    <mergeCell ref="C14:F14"/>
    <mergeCell ref="C15:F15"/>
    <mergeCell ref="C12:F12"/>
    <mergeCell ref="C29:F29"/>
    <mergeCell ref="C20:F20"/>
    <mergeCell ref="C21:F21"/>
    <mergeCell ref="C23:F23"/>
    <mergeCell ref="C24:F24"/>
    <mergeCell ref="C16:F16"/>
    <mergeCell ref="C17:F17"/>
    <mergeCell ref="C31:F31"/>
    <mergeCell ref="C32:F32"/>
    <mergeCell ref="G32:S32"/>
    <mergeCell ref="C33:F33"/>
    <mergeCell ref="C34:F34"/>
    <mergeCell ref="C25:F25"/>
    <mergeCell ref="C26:F26"/>
    <mergeCell ref="C27:F27"/>
    <mergeCell ref="C28:F28"/>
    <mergeCell ref="G28:S28"/>
    <mergeCell ref="C41:F41"/>
    <mergeCell ref="C35:F35"/>
    <mergeCell ref="C37:F37"/>
    <mergeCell ref="C38:F38"/>
    <mergeCell ref="C39:F39"/>
    <mergeCell ref="C40:F40"/>
  </mergeCells>
  <printOptions/>
  <pageMargins left="0.7923611111111111" right="0.5152777777777777" top="0.5243055555555556" bottom="0.40694444444444444" header="0.5118055555555555" footer="0.5118055555555555"/>
  <pageSetup horizontalDpi="300" verticalDpi="300" orientation="landscape" paperSize="9" scale="68" r:id="rId1"/>
  <colBreaks count="1" manualBreakCount="1">
    <brk id="1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5742187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S42"/>
  <sheetViews>
    <sheetView view="pageBreakPreview" zoomScale="90" zoomScaleSheetLayoutView="90" zoomScalePageLayoutView="0" workbookViewId="0" topLeftCell="A19">
      <selection activeCell="C36" sqref="C36:F36"/>
    </sheetView>
  </sheetViews>
  <sheetFormatPr defaultColWidth="9.140625" defaultRowHeight="14.25" customHeight="1"/>
  <cols>
    <col min="1" max="1" width="5.140625" style="0" customWidth="1"/>
    <col min="2" max="2" width="9.00390625" style="1" customWidth="1"/>
    <col min="3" max="3" width="14.140625" style="0" customWidth="1"/>
    <col min="5" max="5" width="13.7109375" style="0" customWidth="1"/>
    <col min="6" max="6" width="9.8515625" style="0" customWidth="1"/>
    <col min="7" max="7" width="11.00390625" style="2" customWidth="1"/>
    <col min="8" max="11" width="9.140625" style="3" customWidth="1"/>
    <col min="12" max="19" width="9.140625" style="4" customWidth="1"/>
  </cols>
  <sheetData>
    <row r="1" spans="7:18" ht="14.25" customHeight="1">
      <c r="G1" s="64"/>
      <c r="H1" s="64"/>
      <c r="I1" s="64"/>
      <c r="J1" s="64"/>
      <c r="K1" s="64"/>
      <c r="L1" s="64"/>
      <c r="M1" s="65" t="s">
        <v>0</v>
      </c>
      <c r="N1" s="65"/>
      <c r="O1" s="65"/>
      <c r="P1" s="65"/>
      <c r="Q1" s="65"/>
      <c r="R1" s="65"/>
    </row>
    <row r="2" spans="2:19" ht="12.75" customHeight="1">
      <c r="B2" s="61" t="s">
        <v>1</v>
      </c>
      <c r="C2" s="61"/>
      <c r="D2" s="66" t="s">
        <v>44</v>
      </c>
      <c r="E2" s="66"/>
      <c r="F2" s="66"/>
      <c r="G2" s="67"/>
      <c r="H2" s="67"/>
      <c r="I2" s="67"/>
      <c r="J2" s="67"/>
      <c r="K2" s="67"/>
      <c r="L2" s="67"/>
      <c r="M2" s="5"/>
      <c r="N2" s="5"/>
      <c r="O2" s="5"/>
      <c r="P2" s="5"/>
      <c r="Q2" s="5"/>
      <c r="R2" s="5"/>
      <c r="S2" s="5"/>
    </row>
    <row r="3" spans="2:8" ht="12.75" customHeight="1">
      <c r="B3" s="61" t="s">
        <v>3</v>
      </c>
      <c r="C3" s="61"/>
      <c r="D3" s="68" t="s">
        <v>4</v>
      </c>
      <c r="E3" s="68"/>
      <c r="F3" s="68"/>
      <c r="G3" s="6"/>
      <c r="H3" s="7"/>
    </row>
    <row r="4" spans="2:11" ht="15" customHeight="1">
      <c r="B4" s="61" t="s">
        <v>5</v>
      </c>
      <c r="C4" s="61"/>
      <c r="D4" s="62" t="s">
        <v>6</v>
      </c>
      <c r="E4" s="62"/>
      <c r="F4" s="62"/>
      <c r="G4" s="8"/>
      <c r="H4" s="9"/>
      <c r="I4" s="9"/>
      <c r="J4" s="9"/>
      <c r="K4" s="9"/>
    </row>
    <row r="5" spans="2:19" ht="19.5" customHeight="1">
      <c r="B5" s="63" t="s">
        <v>7</v>
      </c>
      <c r="C5" s="63" t="s">
        <v>8</v>
      </c>
      <c r="D5" s="63"/>
      <c r="E5" s="63"/>
      <c r="F5" s="63"/>
      <c r="G5" s="63" t="s">
        <v>9</v>
      </c>
      <c r="H5" s="58" t="s">
        <v>10</v>
      </c>
      <c r="I5" s="58"/>
      <c r="J5" s="58"/>
      <c r="K5" s="58" t="s">
        <v>11</v>
      </c>
      <c r="L5" s="58" t="s">
        <v>12</v>
      </c>
      <c r="M5" s="58"/>
      <c r="N5" s="58"/>
      <c r="O5" s="58"/>
      <c r="P5" s="58" t="s">
        <v>13</v>
      </c>
      <c r="Q5" s="58"/>
      <c r="R5" s="58"/>
      <c r="S5" s="58"/>
    </row>
    <row r="6" spans="2:19" ht="33.75" customHeight="1">
      <c r="B6" s="63"/>
      <c r="C6" s="63"/>
      <c r="D6" s="63"/>
      <c r="E6" s="63"/>
      <c r="F6" s="63"/>
      <c r="G6" s="63"/>
      <c r="H6" s="10" t="s">
        <v>14</v>
      </c>
      <c r="I6" s="11" t="s">
        <v>15</v>
      </c>
      <c r="J6" s="12" t="s">
        <v>16</v>
      </c>
      <c r="K6" s="58"/>
      <c r="L6" s="13" t="s">
        <v>17</v>
      </c>
      <c r="M6" s="13" t="s">
        <v>18</v>
      </c>
      <c r="N6" s="13" t="s">
        <v>19</v>
      </c>
      <c r="O6" s="13" t="s">
        <v>20</v>
      </c>
      <c r="P6" s="13" t="s">
        <v>21</v>
      </c>
      <c r="Q6" s="13" t="s">
        <v>22</v>
      </c>
      <c r="R6" s="13" t="s">
        <v>23</v>
      </c>
      <c r="S6" s="13" t="s">
        <v>24</v>
      </c>
    </row>
    <row r="7" spans="2:19" ht="18" customHeight="1">
      <c r="B7" s="14"/>
      <c r="C7" s="59" t="s">
        <v>25</v>
      </c>
      <c r="D7" s="59"/>
      <c r="E7" s="59"/>
      <c r="F7" s="59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</row>
    <row r="8" spans="2:19" ht="16.5" customHeight="1">
      <c r="B8" s="15">
        <v>14</v>
      </c>
      <c r="C8" s="49" t="s">
        <v>26</v>
      </c>
      <c r="D8" s="49"/>
      <c r="E8" s="49"/>
      <c r="F8" s="49"/>
      <c r="G8" s="16">
        <v>5</v>
      </c>
      <c r="H8" s="17">
        <v>0.04</v>
      </c>
      <c r="I8" s="17">
        <v>3.625</v>
      </c>
      <c r="J8" s="17">
        <v>0.65</v>
      </c>
      <c r="K8" s="18">
        <f aca="true" t="shared" si="0" ref="K8:K15">H8*4+I8*9+J8*4</f>
        <v>35.385</v>
      </c>
      <c r="L8" s="17">
        <v>6</v>
      </c>
      <c r="M8" s="17"/>
      <c r="N8" s="17">
        <v>0.06</v>
      </c>
      <c r="O8" s="17">
        <v>0.16</v>
      </c>
      <c r="P8" s="17">
        <v>3.6</v>
      </c>
      <c r="Q8" s="17">
        <v>4.5</v>
      </c>
      <c r="R8" s="17"/>
      <c r="S8" s="17">
        <v>0.03</v>
      </c>
    </row>
    <row r="9" spans="2:19" ht="16.5" customHeight="1">
      <c r="B9" s="15">
        <v>174</v>
      </c>
      <c r="C9" s="49" t="s">
        <v>90</v>
      </c>
      <c r="D9" s="49"/>
      <c r="E9" s="49"/>
      <c r="F9" s="49"/>
      <c r="G9" s="16">
        <v>210</v>
      </c>
      <c r="H9" s="17">
        <v>5.77</v>
      </c>
      <c r="I9" s="17">
        <v>3.51</v>
      </c>
      <c r="J9" s="17">
        <v>51.54</v>
      </c>
      <c r="K9" s="18">
        <f t="shared" si="0"/>
        <v>260.83</v>
      </c>
      <c r="L9" s="17"/>
      <c r="M9" s="17">
        <v>0.82</v>
      </c>
      <c r="N9" s="17">
        <v>0.033</v>
      </c>
      <c r="O9" s="17"/>
      <c r="P9" s="17">
        <v>212</v>
      </c>
      <c r="Q9" s="17">
        <v>136</v>
      </c>
      <c r="R9" s="17">
        <v>26.6</v>
      </c>
      <c r="S9" s="17">
        <v>0.65</v>
      </c>
    </row>
    <row r="10" spans="2:19" ht="16.5" customHeight="1">
      <c r="B10" s="15">
        <v>209</v>
      </c>
      <c r="C10" s="70" t="s">
        <v>91</v>
      </c>
      <c r="D10" s="70"/>
      <c r="E10" s="70"/>
      <c r="F10" s="70"/>
      <c r="G10" s="16">
        <v>40</v>
      </c>
      <c r="H10" s="17">
        <v>5</v>
      </c>
      <c r="I10" s="17">
        <v>4.6</v>
      </c>
      <c r="J10" s="17">
        <v>0.28</v>
      </c>
      <c r="K10" s="18">
        <f t="shared" si="0"/>
        <v>62.519999999999996</v>
      </c>
      <c r="L10" s="17">
        <v>0.08</v>
      </c>
      <c r="M10" s="17">
        <v>0.06</v>
      </c>
      <c r="N10" s="17">
        <v>0.074</v>
      </c>
      <c r="O10" s="17">
        <v>2.94</v>
      </c>
      <c r="P10" s="17">
        <v>281</v>
      </c>
      <c r="Q10" s="17">
        <v>313.7</v>
      </c>
      <c r="R10" s="17">
        <v>36.68</v>
      </c>
      <c r="S10" s="17">
        <v>0.76</v>
      </c>
    </row>
    <row r="11" spans="2:19" ht="16.5" customHeight="1">
      <c r="B11" s="15">
        <v>73</v>
      </c>
      <c r="C11" s="71" t="s">
        <v>92</v>
      </c>
      <c r="D11" s="72"/>
      <c r="E11" s="72"/>
      <c r="F11" s="73"/>
      <c r="G11" s="16">
        <v>100</v>
      </c>
      <c r="H11" s="17">
        <v>2.73</v>
      </c>
      <c r="I11" s="17">
        <v>7.19</v>
      </c>
      <c r="J11" s="17">
        <v>14.5</v>
      </c>
      <c r="K11" s="18">
        <f>J11+I11+H11</f>
        <v>24.42</v>
      </c>
      <c r="L11" s="17"/>
      <c r="M11" s="17"/>
      <c r="N11" s="17"/>
      <c r="O11" s="17"/>
      <c r="P11" s="17"/>
      <c r="Q11" s="17"/>
      <c r="R11" s="17"/>
      <c r="S11" s="17"/>
    </row>
    <row r="12" spans="2:19" ht="16.5" customHeight="1">
      <c r="B12" s="15">
        <v>15</v>
      </c>
      <c r="C12" s="49" t="s">
        <v>46</v>
      </c>
      <c r="D12" s="49"/>
      <c r="E12" s="49"/>
      <c r="F12" s="49"/>
      <c r="G12" s="16">
        <v>20</v>
      </c>
      <c r="H12" s="17">
        <v>2.32</v>
      </c>
      <c r="I12" s="17">
        <v>2.95</v>
      </c>
      <c r="J12" s="17"/>
      <c r="K12" s="18">
        <f t="shared" si="0"/>
        <v>35.83</v>
      </c>
      <c r="L12" s="17">
        <v>0.003</v>
      </c>
      <c r="M12" s="17">
        <v>0.07</v>
      </c>
      <c r="N12" s="17">
        <v>0.026000000000000002</v>
      </c>
      <c r="O12" s="17">
        <v>0.05</v>
      </c>
      <c r="P12" s="17">
        <v>88</v>
      </c>
      <c r="Q12" s="17">
        <v>50</v>
      </c>
      <c r="R12" s="17">
        <v>3.5</v>
      </c>
      <c r="S12" s="17">
        <v>0.1</v>
      </c>
    </row>
    <row r="13" spans="2:19" ht="16.5" customHeight="1">
      <c r="B13" s="15">
        <v>377</v>
      </c>
      <c r="C13" s="49" t="s">
        <v>42</v>
      </c>
      <c r="D13" s="49"/>
      <c r="E13" s="49"/>
      <c r="F13" s="49"/>
      <c r="G13" s="16" t="s">
        <v>43</v>
      </c>
      <c r="H13" s="17">
        <v>0.07</v>
      </c>
      <c r="I13" s="17">
        <v>0.02</v>
      </c>
      <c r="J13" s="17">
        <v>15</v>
      </c>
      <c r="K13" s="18">
        <f t="shared" si="0"/>
        <v>60.46</v>
      </c>
      <c r="L13" s="17"/>
      <c r="M13" s="17">
        <v>0.30000000000000004</v>
      </c>
      <c r="N13" s="17"/>
      <c r="O13" s="17"/>
      <c r="P13" s="17">
        <v>11.1</v>
      </c>
      <c r="Q13" s="17">
        <v>2.8</v>
      </c>
      <c r="R13" s="17">
        <v>1.4</v>
      </c>
      <c r="S13" s="17">
        <v>0.28</v>
      </c>
    </row>
    <row r="14" spans="2:19" ht="16.5" customHeight="1">
      <c r="B14" s="15"/>
      <c r="C14" s="49" t="s">
        <v>29</v>
      </c>
      <c r="D14" s="49"/>
      <c r="E14" s="49"/>
      <c r="F14" s="49"/>
      <c r="G14" s="16">
        <v>75</v>
      </c>
      <c r="H14" s="17">
        <v>6</v>
      </c>
      <c r="I14" s="17">
        <v>0.75</v>
      </c>
      <c r="J14" s="17">
        <v>36.7</v>
      </c>
      <c r="K14" s="18">
        <f t="shared" si="0"/>
        <v>177.55</v>
      </c>
      <c r="L14" s="17"/>
      <c r="M14" s="17"/>
      <c r="N14" s="17"/>
      <c r="O14" s="17"/>
      <c r="P14" s="17">
        <v>15</v>
      </c>
      <c r="Q14" s="17">
        <v>48.8</v>
      </c>
      <c r="R14" s="17">
        <v>10.5</v>
      </c>
      <c r="S14" s="17">
        <v>0.75</v>
      </c>
    </row>
    <row r="15" spans="2:19" ht="16.5" customHeight="1">
      <c r="B15" s="15"/>
      <c r="C15" s="49" t="s">
        <v>30</v>
      </c>
      <c r="D15" s="49"/>
      <c r="E15" s="49"/>
      <c r="F15" s="49"/>
      <c r="G15" s="16">
        <v>50</v>
      </c>
      <c r="H15" s="17">
        <v>3</v>
      </c>
      <c r="I15" s="17">
        <v>1</v>
      </c>
      <c r="J15" s="17">
        <v>17</v>
      </c>
      <c r="K15" s="18">
        <f t="shared" si="0"/>
        <v>89</v>
      </c>
      <c r="L15" s="17"/>
      <c r="M15" s="17"/>
      <c r="N15" s="17"/>
      <c r="O15" s="17"/>
      <c r="P15" s="17">
        <v>18</v>
      </c>
      <c r="Q15" s="17">
        <v>79</v>
      </c>
      <c r="R15" s="17">
        <v>24</v>
      </c>
      <c r="S15" s="17">
        <v>2</v>
      </c>
    </row>
    <row r="16" spans="2:19" ht="18" customHeight="1">
      <c r="B16" s="15"/>
      <c r="C16" s="53"/>
      <c r="D16" s="53"/>
      <c r="E16" s="53"/>
      <c r="F16" s="53"/>
      <c r="G16" s="16"/>
      <c r="H16" s="19">
        <f aca="true" t="shared" si="1" ref="H16:S16">SUM(H8:H15)</f>
        <v>24.93</v>
      </c>
      <c r="I16" s="19">
        <f t="shared" si="1"/>
        <v>23.645</v>
      </c>
      <c r="J16" s="19">
        <f t="shared" si="1"/>
        <v>135.67000000000002</v>
      </c>
      <c r="K16" s="19">
        <f t="shared" si="1"/>
        <v>745.9949999999999</v>
      </c>
      <c r="L16" s="19">
        <f t="shared" si="1"/>
        <v>6.083</v>
      </c>
      <c r="M16" s="19">
        <f t="shared" si="1"/>
        <v>1.25</v>
      </c>
      <c r="N16" s="19">
        <f t="shared" si="1"/>
        <v>0.19299999999999998</v>
      </c>
      <c r="O16" s="19">
        <f t="shared" si="1"/>
        <v>3.15</v>
      </c>
      <c r="P16" s="19">
        <f t="shared" si="1"/>
        <v>628.7</v>
      </c>
      <c r="Q16" s="19">
        <f t="shared" si="1"/>
        <v>634.8</v>
      </c>
      <c r="R16" s="19">
        <f t="shared" si="1"/>
        <v>102.68</v>
      </c>
      <c r="S16" s="19">
        <f t="shared" si="1"/>
        <v>4.57</v>
      </c>
    </row>
    <row r="17" spans="2:19" ht="18" customHeight="1">
      <c r="B17" s="15"/>
      <c r="C17" s="54" t="s">
        <v>31</v>
      </c>
      <c r="D17" s="54"/>
      <c r="E17" s="54"/>
      <c r="F17" s="54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</row>
    <row r="18" spans="2:19" ht="18" customHeight="1">
      <c r="B18" s="15">
        <v>386</v>
      </c>
      <c r="C18" s="46" t="s">
        <v>111</v>
      </c>
      <c r="D18" s="47"/>
      <c r="E18" s="47"/>
      <c r="F18" s="48"/>
      <c r="G18" s="39">
        <v>200</v>
      </c>
      <c r="H18" s="40">
        <v>5.8</v>
      </c>
      <c r="I18" s="40">
        <v>5</v>
      </c>
      <c r="J18" s="40">
        <v>84</v>
      </c>
      <c r="K18" s="41">
        <f>J18+I18+H18</f>
        <v>94.8</v>
      </c>
      <c r="L18" s="39"/>
      <c r="M18" s="39"/>
      <c r="N18" s="39"/>
      <c r="O18" s="39"/>
      <c r="P18" s="39"/>
      <c r="Q18" s="39"/>
      <c r="R18" s="39"/>
      <c r="S18" s="39"/>
    </row>
    <row r="19" spans="2:19" ht="18" customHeight="1">
      <c r="B19" s="15"/>
      <c r="C19" s="56" t="s">
        <v>32</v>
      </c>
      <c r="D19" s="56"/>
      <c r="E19" s="56"/>
      <c r="F19" s="56"/>
      <c r="G19" s="21">
        <v>20</v>
      </c>
      <c r="H19" s="22">
        <v>1.7000000000000002</v>
      </c>
      <c r="I19" s="22"/>
      <c r="J19" s="22">
        <v>14</v>
      </c>
      <c r="K19" s="18">
        <v>82.9</v>
      </c>
      <c r="L19" s="22">
        <v>0.02</v>
      </c>
      <c r="M19" s="22"/>
      <c r="N19" s="22">
        <v>13</v>
      </c>
      <c r="O19" s="22">
        <v>0.26</v>
      </c>
      <c r="P19" s="22">
        <v>8.2</v>
      </c>
      <c r="Q19" s="22">
        <v>17.4</v>
      </c>
      <c r="R19" s="22">
        <v>3</v>
      </c>
      <c r="S19" s="22">
        <v>0.2</v>
      </c>
    </row>
    <row r="20" spans="2:19" ht="18" customHeight="1">
      <c r="B20" s="23"/>
      <c r="C20" s="54" t="s">
        <v>34</v>
      </c>
      <c r="D20" s="54"/>
      <c r="E20" s="54"/>
      <c r="F20" s="54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</row>
    <row r="21" spans="2:19" ht="27" customHeight="1">
      <c r="B21" s="15" t="s">
        <v>47</v>
      </c>
      <c r="C21" s="55" t="s">
        <v>48</v>
      </c>
      <c r="D21" s="55"/>
      <c r="E21" s="55"/>
      <c r="F21" s="55"/>
      <c r="G21" s="16">
        <v>100</v>
      </c>
      <c r="H21" s="17">
        <v>1.4</v>
      </c>
      <c r="I21" s="17">
        <v>10</v>
      </c>
      <c r="J21" s="17">
        <v>7.29</v>
      </c>
      <c r="K21" s="18">
        <f>H21*4+I21*9+J21*4</f>
        <v>124.75999999999999</v>
      </c>
      <c r="L21" s="17">
        <v>0.04</v>
      </c>
      <c r="M21" s="17">
        <v>9.63</v>
      </c>
      <c r="N21" s="17"/>
      <c r="O21" s="17">
        <v>4.5</v>
      </c>
      <c r="P21" s="17">
        <v>31.24</v>
      </c>
      <c r="Q21" s="17">
        <v>43.27</v>
      </c>
      <c r="R21" s="17">
        <v>19.5</v>
      </c>
      <c r="S21" s="17">
        <v>0.82</v>
      </c>
    </row>
    <row r="22" spans="2:19" ht="18" customHeight="1">
      <c r="B22" s="15">
        <v>82</v>
      </c>
      <c r="C22" s="52" t="s">
        <v>93</v>
      </c>
      <c r="D22" s="52"/>
      <c r="E22" s="52"/>
      <c r="F22" s="52"/>
      <c r="G22" s="25">
        <v>250</v>
      </c>
      <c r="H22" s="17">
        <v>1.8</v>
      </c>
      <c r="I22" s="17">
        <v>4.92</v>
      </c>
      <c r="J22" s="17">
        <v>10.95</v>
      </c>
      <c r="K22" s="18">
        <f>H22*4+I22*9+J22*4</f>
        <v>95.28</v>
      </c>
      <c r="L22" s="17"/>
      <c r="M22" s="17">
        <v>14.7</v>
      </c>
      <c r="N22" s="17"/>
      <c r="O22" s="17"/>
      <c r="P22" s="17">
        <v>19</v>
      </c>
      <c r="Q22" s="17">
        <v>96.3</v>
      </c>
      <c r="R22" s="17">
        <v>39.5</v>
      </c>
      <c r="S22" s="17">
        <v>1.53</v>
      </c>
    </row>
    <row r="23" spans="2:19" ht="18" customHeight="1">
      <c r="B23" s="15">
        <v>311</v>
      </c>
      <c r="C23" s="52" t="s">
        <v>94</v>
      </c>
      <c r="D23" s="52"/>
      <c r="E23" s="52"/>
      <c r="F23" s="52"/>
      <c r="G23" s="16">
        <v>150</v>
      </c>
      <c r="H23" s="17">
        <v>3.51</v>
      </c>
      <c r="I23" s="17">
        <v>3.73</v>
      </c>
      <c r="J23" s="17">
        <v>17.16</v>
      </c>
      <c r="K23" s="18">
        <f>H23*4+I23*9+J23*4</f>
        <v>116.25</v>
      </c>
      <c r="L23" s="17">
        <v>0.2</v>
      </c>
      <c r="M23" s="17">
        <v>1.7000000000000002</v>
      </c>
      <c r="N23" s="17">
        <v>0.016</v>
      </c>
      <c r="O23" s="17">
        <v>5.54</v>
      </c>
      <c r="P23" s="17">
        <v>77.9</v>
      </c>
      <c r="Q23" s="17">
        <v>202.7</v>
      </c>
      <c r="R23" s="17">
        <v>31.64</v>
      </c>
      <c r="S23" s="17">
        <v>0.78</v>
      </c>
    </row>
    <row r="24" spans="2:19" ht="18" customHeight="1">
      <c r="B24" s="15">
        <v>260</v>
      </c>
      <c r="C24" s="49" t="s">
        <v>95</v>
      </c>
      <c r="D24" s="49"/>
      <c r="E24" s="49"/>
      <c r="F24" s="49"/>
      <c r="G24" s="25" t="s">
        <v>88</v>
      </c>
      <c r="H24" s="17">
        <v>21.83</v>
      </c>
      <c r="I24" s="17">
        <v>25.1</v>
      </c>
      <c r="J24" s="17">
        <v>4.34</v>
      </c>
      <c r="K24" s="18">
        <f>H24*4+I24*9+J24*4</f>
        <v>330.58000000000004</v>
      </c>
      <c r="L24" s="17">
        <v>0.08</v>
      </c>
      <c r="M24" s="17">
        <v>43.2</v>
      </c>
      <c r="N24" s="17"/>
      <c r="O24" s="17">
        <v>2.2</v>
      </c>
      <c r="P24" s="17">
        <v>151.6</v>
      </c>
      <c r="Q24" s="17">
        <v>119</v>
      </c>
      <c r="R24" s="17">
        <v>57.2</v>
      </c>
      <c r="S24" s="17">
        <v>4.6</v>
      </c>
    </row>
    <row r="25" spans="2:19" ht="18" customHeight="1">
      <c r="B25" s="15">
        <v>376</v>
      </c>
      <c r="C25" s="49" t="s">
        <v>49</v>
      </c>
      <c r="D25" s="49"/>
      <c r="E25" s="49"/>
      <c r="F25" s="49"/>
      <c r="G25" s="16">
        <v>200</v>
      </c>
      <c r="H25" s="17">
        <v>0.2</v>
      </c>
      <c r="I25" s="17">
        <v>0.15</v>
      </c>
      <c r="J25" s="17">
        <v>17.2</v>
      </c>
      <c r="K25" s="18">
        <f>H25*4.1+I25*9+J25*4</f>
        <v>70.97</v>
      </c>
      <c r="L25" s="17">
        <v>0.01</v>
      </c>
      <c r="M25" s="17">
        <v>100</v>
      </c>
      <c r="N25" s="17"/>
      <c r="O25" s="17"/>
      <c r="P25" s="17">
        <v>7.73</v>
      </c>
      <c r="Q25" s="17">
        <v>2.13</v>
      </c>
      <c r="R25" s="17">
        <v>2.67</v>
      </c>
      <c r="S25" s="17">
        <v>0.53</v>
      </c>
    </row>
    <row r="26" spans="2:19" ht="18" customHeight="1">
      <c r="B26" s="15">
        <v>338</v>
      </c>
      <c r="C26" s="70" t="s">
        <v>37</v>
      </c>
      <c r="D26" s="70"/>
      <c r="E26" s="70"/>
      <c r="F26" s="70"/>
      <c r="G26" s="16">
        <v>300</v>
      </c>
      <c r="H26" s="17">
        <v>1.2</v>
      </c>
      <c r="I26" s="17">
        <v>1.2</v>
      </c>
      <c r="J26" s="17">
        <v>28.8</v>
      </c>
      <c r="K26" s="18">
        <f>H26*4.1+I26*9+J26*4</f>
        <v>130.92000000000002</v>
      </c>
      <c r="L26" s="17">
        <v>0.09</v>
      </c>
      <c r="M26" s="17">
        <v>30</v>
      </c>
      <c r="N26" s="17"/>
      <c r="O26" s="17">
        <v>0.6000000000000001</v>
      </c>
      <c r="P26" s="17">
        <v>48</v>
      </c>
      <c r="Q26" s="17">
        <v>33</v>
      </c>
      <c r="R26" s="17">
        <v>1.69</v>
      </c>
      <c r="S26" s="17">
        <v>6.6</v>
      </c>
    </row>
    <row r="27" spans="2:19" ht="18" customHeight="1">
      <c r="B27" s="15"/>
      <c r="C27" s="49" t="s">
        <v>29</v>
      </c>
      <c r="D27" s="49"/>
      <c r="E27" s="49"/>
      <c r="F27" s="49"/>
      <c r="G27" s="16">
        <v>100</v>
      </c>
      <c r="H27" s="17">
        <v>8</v>
      </c>
      <c r="I27" s="17">
        <v>1</v>
      </c>
      <c r="J27" s="17">
        <v>39</v>
      </c>
      <c r="K27" s="18">
        <f>H27*4+I27*9+J27*4</f>
        <v>197</v>
      </c>
      <c r="L27" s="17"/>
      <c r="M27" s="17"/>
      <c r="N27" s="17"/>
      <c r="O27" s="17"/>
      <c r="P27" s="17">
        <v>20</v>
      </c>
      <c r="Q27" s="17">
        <v>65</v>
      </c>
      <c r="R27" s="17">
        <v>14</v>
      </c>
      <c r="S27" s="17">
        <v>1</v>
      </c>
    </row>
    <row r="28" spans="2:19" ht="18" customHeight="1">
      <c r="B28" s="15"/>
      <c r="C28" s="49" t="s">
        <v>30</v>
      </c>
      <c r="D28" s="49"/>
      <c r="E28" s="49"/>
      <c r="F28" s="49"/>
      <c r="G28" s="16">
        <v>50</v>
      </c>
      <c r="H28" s="17">
        <v>3</v>
      </c>
      <c r="I28" s="17">
        <v>1</v>
      </c>
      <c r="J28" s="17">
        <v>17</v>
      </c>
      <c r="K28" s="18">
        <f>H28*4+I28*9+J28*4</f>
        <v>89</v>
      </c>
      <c r="L28" s="17"/>
      <c r="M28" s="17"/>
      <c r="N28" s="17"/>
      <c r="O28" s="17"/>
      <c r="P28" s="17">
        <v>18</v>
      </c>
      <c r="Q28" s="17">
        <v>79</v>
      </c>
      <c r="R28" s="17">
        <v>24</v>
      </c>
      <c r="S28" s="17">
        <v>2</v>
      </c>
    </row>
    <row r="29" spans="2:19" ht="18" customHeight="1">
      <c r="B29" s="15"/>
      <c r="C29" s="53"/>
      <c r="D29" s="53"/>
      <c r="E29" s="53"/>
      <c r="F29" s="53"/>
      <c r="G29" s="24"/>
      <c r="H29" s="19">
        <f aca="true" t="shared" si="2" ref="H29:S29">SUM(H21:H28)</f>
        <v>40.94</v>
      </c>
      <c r="I29" s="19">
        <f t="shared" si="2"/>
        <v>47.1</v>
      </c>
      <c r="J29" s="19">
        <f t="shared" si="2"/>
        <v>141.74</v>
      </c>
      <c r="K29" s="19">
        <f t="shared" si="2"/>
        <v>1154.76</v>
      </c>
      <c r="L29" s="19">
        <f t="shared" si="2"/>
        <v>0.42000000000000004</v>
      </c>
      <c r="M29" s="19">
        <f t="shared" si="2"/>
        <v>199.23000000000002</v>
      </c>
      <c r="N29" s="19">
        <f t="shared" si="2"/>
        <v>0.016</v>
      </c>
      <c r="O29" s="19">
        <f t="shared" si="2"/>
        <v>12.839999999999998</v>
      </c>
      <c r="P29" s="19">
        <f t="shared" si="2"/>
        <v>373.47</v>
      </c>
      <c r="Q29" s="19">
        <f t="shared" si="2"/>
        <v>640.4</v>
      </c>
      <c r="R29" s="19">
        <f t="shared" si="2"/>
        <v>190.2</v>
      </c>
      <c r="S29" s="19">
        <f t="shared" si="2"/>
        <v>17.86</v>
      </c>
    </row>
    <row r="30" spans="2:19" ht="18" customHeight="1">
      <c r="B30" s="23"/>
      <c r="C30" s="54" t="s">
        <v>38</v>
      </c>
      <c r="D30" s="54"/>
      <c r="E30" s="54"/>
      <c r="F30" s="54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</row>
    <row r="31" spans="2:19" ht="18" customHeight="1">
      <c r="B31" s="15"/>
      <c r="C31" s="49" t="s">
        <v>98</v>
      </c>
      <c r="D31" s="49"/>
      <c r="E31" s="49"/>
      <c r="F31" s="49"/>
      <c r="G31" s="16">
        <v>200</v>
      </c>
      <c r="H31" s="17">
        <v>5.8</v>
      </c>
      <c r="I31" s="17">
        <v>5</v>
      </c>
      <c r="J31" s="17">
        <v>8.4</v>
      </c>
      <c r="K31" s="18">
        <f>H31*4+I31*9+J31*4</f>
        <v>101.80000000000001</v>
      </c>
      <c r="L31" s="17">
        <v>0.04</v>
      </c>
      <c r="M31" s="17">
        <v>0.6000000000000001</v>
      </c>
      <c r="N31" s="17">
        <v>0.004</v>
      </c>
      <c r="O31" s="17"/>
      <c r="P31" s="17">
        <v>248</v>
      </c>
      <c r="Q31" s="17">
        <v>184</v>
      </c>
      <c r="R31" s="17">
        <v>28</v>
      </c>
      <c r="S31" s="17">
        <v>0.2</v>
      </c>
    </row>
    <row r="32" spans="2:19" ht="18" customHeight="1">
      <c r="B32" s="15"/>
      <c r="C32" s="53"/>
      <c r="D32" s="53"/>
      <c r="E32" s="53"/>
      <c r="F32" s="53"/>
      <c r="G32" s="24"/>
      <c r="H32" s="19">
        <f aca="true" t="shared" si="3" ref="H32:S32">SUM(H31:H31)</f>
        <v>5.8</v>
      </c>
      <c r="I32" s="19">
        <f t="shared" si="3"/>
        <v>5</v>
      </c>
      <c r="J32" s="19">
        <f t="shared" si="3"/>
        <v>8.4</v>
      </c>
      <c r="K32" s="19">
        <f t="shared" si="3"/>
        <v>101.80000000000001</v>
      </c>
      <c r="L32" s="19">
        <f t="shared" si="3"/>
        <v>0.04</v>
      </c>
      <c r="M32" s="19">
        <f t="shared" si="3"/>
        <v>0.6000000000000001</v>
      </c>
      <c r="N32" s="19">
        <f t="shared" si="3"/>
        <v>0.004</v>
      </c>
      <c r="O32" s="19">
        <f t="shared" si="3"/>
        <v>0</v>
      </c>
      <c r="P32" s="19">
        <f t="shared" si="3"/>
        <v>248</v>
      </c>
      <c r="Q32" s="19">
        <f t="shared" si="3"/>
        <v>184</v>
      </c>
      <c r="R32" s="19">
        <f t="shared" si="3"/>
        <v>28</v>
      </c>
      <c r="S32" s="19">
        <f t="shared" si="3"/>
        <v>0.2</v>
      </c>
    </row>
    <row r="33" spans="2:19" ht="18" customHeight="1">
      <c r="B33" s="23"/>
      <c r="C33" s="54" t="s">
        <v>40</v>
      </c>
      <c r="D33" s="54"/>
      <c r="E33" s="54"/>
      <c r="F33" s="54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</row>
    <row r="34" spans="2:19" ht="18" customHeight="1">
      <c r="B34" s="15" t="s">
        <v>50</v>
      </c>
      <c r="C34" s="49" t="s">
        <v>51</v>
      </c>
      <c r="D34" s="49"/>
      <c r="E34" s="49"/>
      <c r="F34" s="49"/>
      <c r="G34" s="16">
        <v>100</v>
      </c>
      <c r="H34" s="17">
        <v>2.6</v>
      </c>
      <c r="I34" s="17">
        <v>7.39</v>
      </c>
      <c r="J34" s="17">
        <v>3.23</v>
      </c>
      <c r="K34" s="18">
        <f aca="true" t="shared" si="4" ref="K34:K40">H34*4+I34*9+J34*4</f>
        <v>89.83</v>
      </c>
      <c r="L34" s="17">
        <v>0.04</v>
      </c>
      <c r="M34" s="17">
        <v>17.3</v>
      </c>
      <c r="N34" s="17">
        <v>0.03</v>
      </c>
      <c r="O34" s="17">
        <v>2.9</v>
      </c>
      <c r="P34" s="17">
        <v>33.2</v>
      </c>
      <c r="Q34" s="17">
        <v>49.8</v>
      </c>
      <c r="R34" s="17">
        <v>15.1</v>
      </c>
      <c r="S34" s="17">
        <v>0.87</v>
      </c>
    </row>
    <row r="35" spans="2:19" ht="18" customHeight="1">
      <c r="B35" s="15">
        <v>230</v>
      </c>
      <c r="C35" s="49" t="s">
        <v>96</v>
      </c>
      <c r="D35" s="49"/>
      <c r="E35" s="49"/>
      <c r="F35" s="49"/>
      <c r="G35" s="16">
        <v>100</v>
      </c>
      <c r="H35" s="17">
        <v>17.9</v>
      </c>
      <c r="I35" s="17">
        <v>14.9</v>
      </c>
      <c r="J35" s="17">
        <v>4.4</v>
      </c>
      <c r="K35" s="18">
        <f t="shared" si="4"/>
        <v>223.29999999999998</v>
      </c>
      <c r="L35" s="17">
        <v>0.03</v>
      </c>
      <c r="M35" s="17"/>
      <c r="N35" s="17"/>
      <c r="O35" s="17"/>
      <c r="P35" s="17">
        <v>14.6</v>
      </c>
      <c r="Q35" s="17">
        <v>181</v>
      </c>
      <c r="R35" s="17">
        <v>21.2</v>
      </c>
      <c r="S35" s="17">
        <v>3</v>
      </c>
    </row>
    <row r="36" spans="2:19" ht="18" customHeight="1">
      <c r="B36" s="15">
        <v>203</v>
      </c>
      <c r="C36" s="49" t="s">
        <v>97</v>
      </c>
      <c r="D36" s="49"/>
      <c r="E36" s="49"/>
      <c r="F36" s="49"/>
      <c r="G36" s="16" t="s">
        <v>36</v>
      </c>
      <c r="H36" s="17">
        <v>5.52</v>
      </c>
      <c r="I36" s="17">
        <v>4.51</v>
      </c>
      <c r="J36" s="17">
        <v>26.45</v>
      </c>
      <c r="K36" s="18">
        <f t="shared" si="4"/>
        <v>168.47</v>
      </c>
      <c r="L36" s="17">
        <v>0.13</v>
      </c>
      <c r="M36" s="17">
        <v>18.1</v>
      </c>
      <c r="N36" s="17"/>
      <c r="O36" s="17">
        <v>0.18</v>
      </c>
      <c r="P36" s="17">
        <v>36.9</v>
      </c>
      <c r="Q36" s="17">
        <v>86.6</v>
      </c>
      <c r="R36" s="17">
        <v>27.7</v>
      </c>
      <c r="S36" s="17">
        <v>1</v>
      </c>
    </row>
    <row r="37" spans="2:19" ht="18" customHeight="1">
      <c r="B37" s="15">
        <v>389</v>
      </c>
      <c r="C37" s="49" t="s">
        <v>33</v>
      </c>
      <c r="D37" s="49"/>
      <c r="E37" s="49"/>
      <c r="F37" s="49"/>
      <c r="G37" s="16">
        <v>200</v>
      </c>
      <c r="H37" s="17">
        <v>1</v>
      </c>
      <c r="I37" s="17"/>
      <c r="J37" s="17">
        <v>20.2</v>
      </c>
      <c r="K37" s="18">
        <f t="shared" si="4"/>
        <v>84.8</v>
      </c>
      <c r="L37" s="17">
        <v>0.02</v>
      </c>
      <c r="M37" s="17">
        <v>4</v>
      </c>
      <c r="N37" s="17"/>
      <c r="O37" s="17">
        <v>0.2</v>
      </c>
      <c r="P37" s="17">
        <v>14</v>
      </c>
      <c r="Q37" s="17">
        <v>14</v>
      </c>
      <c r="R37" s="17">
        <v>8</v>
      </c>
      <c r="S37" s="17">
        <v>14</v>
      </c>
    </row>
    <row r="38" spans="2:19" ht="18" customHeight="1">
      <c r="B38" s="15" t="s">
        <v>112</v>
      </c>
      <c r="C38" s="43" t="s">
        <v>113</v>
      </c>
      <c r="D38" s="44"/>
      <c r="E38" s="44"/>
      <c r="F38" s="45"/>
      <c r="G38" s="16">
        <v>60</v>
      </c>
      <c r="H38" s="17">
        <v>4.04</v>
      </c>
      <c r="I38" s="17">
        <v>0.5</v>
      </c>
      <c r="J38" s="17">
        <v>24.8</v>
      </c>
      <c r="K38" s="18">
        <f>J38+I38+H38</f>
        <v>29.34</v>
      </c>
      <c r="L38" s="17"/>
      <c r="M38" s="17"/>
      <c r="N38" s="17"/>
      <c r="O38" s="17"/>
      <c r="P38" s="17"/>
      <c r="Q38" s="17"/>
      <c r="R38" s="17"/>
      <c r="S38" s="17"/>
    </row>
    <row r="39" spans="2:19" ht="18" customHeight="1">
      <c r="B39" s="15"/>
      <c r="C39" s="49" t="s">
        <v>29</v>
      </c>
      <c r="D39" s="49"/>
      <c r="E39" s="49"/>
      <c r="F39" s="49"/>
      <c r="G39" s="16">
        <v>75</v>
      </c>
      <c r="H39" s="17">
        <v>6</v>
      </c>
      <c r="I39" s="17">
        <v>0.75</v>
      </c>
      <c r="J39" s="17">
        <v>36.7</v>
      </c>
      <c r="K39" s="18">
        <f t="shared" si="4"/>
        <v>177.55</v>
      </c>
      <c r="L39" s="17"/>
      <c r="M39" s="17"/>
      <c r="N39" s="17"/>
      <c r="O39" s="17"/>
      <c r="P39" s="17">
        <v>15</v>
      </c>
      <c r="Q39" s="17">
        <v>48.8</v>
      </c>
      <c r="R39" s="17">
        <v>10.5</v>
      </c>
      <c r="S39" s="17">
        <v>0.75</v>
      </c>
    </row>
    <row r="40" spans="2:19" ht="18" customHeight="1">
      <c r="B40" s="26"/>
      <c r="C40" s="49" t="s">
        <v>30</v>
      </c>
      <c r="D40" s="49"/>
      <c r="E40" s="49"/>
      <c r="F40" s="49"/>
      <c r="G40" s="16">
        <v>50</v>
      </c>
      <c r="H40" s="17">
        <v>3</v>
      </c>
      <c r="I40" s="17">
        <v>1</v>
      </c>
      <c r="J40" s="17">
        <v>17</v>
      </c>
      <c r="K40" s="18">
        <f t="shared" si="4"/>
        <v>89</v>
      </c>
      <c r="L40" s="17"/>
      <c r="M40" s="17"/>
      <c r="N40" s="17"/>
      <c r="O40" s="17"/>
      <c r="P40" s="17">
        <v>18</v>
      </c>
      <c r="Q40" s="17">
        <v>79</v>
      </c>
      <c r="R40" s="17">
        <v>24</v>
      </c>
      <c r="S40" s="17">
        <v>2</v>
      </c>
    </row>
    <row r="41" spans="2:19" ht="18" customHeight="1">
      <c r="B41" s="27"/>
      <c r="C41" s="50"/>
      <c r="D41" s="50"/>
      <c r="E41" s="50"/>
      <c r="F41" s="50"/>
      <c r="G41" s="28"/>
      <c r="H41" s="29">
        <f aca="true" t="shared" si="5" ref="H41:S41">SUM(H34:H40)</f>
        <v>40.06</v>
      </c>
      <c r="I41" s="29">
        <f t="shared" si="5"/>
        <v>29.049999999999997</v>
      </c>
      <c r="J41" s="29">
        <f t="shared" si="5"/>
        <v>132.78</v>
      </c>
      <c r="K41" s="29">
        <f t="shared" si="5"/>
        <v>862.29</v>
      </c>
      <c r="L41" s="29">
        <f t="shared" si="5"/>
        <v>0.22</v>
      </c>
      <c r="M41" s="29">
        <f t="shared" si="5"/>
        <v>39.400000000000006</v>
      </c>
      <c r="N41" s="29">
        <f t="shared" si="5"/>
        <v>0.03</v>
      </c>
      <c r="O41" s="29">
        <f t="shared" si="5"/>
        <v>3.2800000000000002</v>
      </c>
      <c r="P41" s="29">
        <f t="shared" si="5"/>
        <v>131.7</v>
      </c>
      <c r="Q41" s="29">
        <f t="shared" si="5"/>
        <v>459.2</v>
      </c>
      <c r="R41" s="29">
        <f t="shared" si="5"/>
        <v>106.5</v>
      </c>
      <c r="S41" s="29">
        <f t="shared" si="5"/>
        <v>21.62</v>
      </c>
    </row>
    <row r="42" spans="2:19" ht="24.75" customHeight="1">
      <c r="B42" s="30"/>
      <c r="C42" s="51"/>
      <c r="D42" s="51"/>
      <c r="E42" s="51"/>
      <c r="F42" s="51"/>
      <c r="G42" s="31"/>
      <c r="H42" s="32">
        <f aca="true" t="shared" si="6" ref="H42:S42">H41+H32+H29+H16</f>
        <v>111.72999999999999</v>
      </c>
      <c r="I42" s="32">
        <f t="shared" si="6"/>
        <v>104.795</v>
      </c>
      <c r="J42" s="32">
        <f t="shared" si="6"/>
        <v>418.59000000000003</v>
      </c>
      <c r="K42" s="32">
        <f t="shared" si="6"/>
        <v>2864.845</v>
      </c>
      <c r="L42" s="32">
        <f t="shared" si="6"/>
        <v>6.763</v>
      </c>
      <c r="M42" s="32">
        <f t="shared" si="6"/>
        <v>240.48000000000002</v>
      </c>
      <c r="N42" s="32">
        <f t="shared" si="6"/>
        <v>0.243</v>
      </c>
      <c r="O42" s="32">
        <f t="shared" si="6"/>
        <v>19.269999999999996</v>
      </c>
      <c r="P42" s="32">
        <f t="shared" si="6"/>
        <v>1381.8700000000001</v>
      </c>
      <c r="Q42" s="32">
        <f t="shared" si="6"/>
        <v>1918.3999999999999</v>
      </c>
      <c r="R42" s="32">
        <f t="shared" si="6"/>
        <v>427.38</v>
      </c>
      <c r="S42" s="32">
        <f t="shared" si="6"/>
        <v>44.25</v>
      </c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</sheetData>
  <sheetProtection selectLockedCells="1" selectUnlockedCells="1"/>
  <mergeCells count="57">
    <mergeCell ref="G1:L1"/>
    <mergeCell ref="M1:R1"/>
    <mergeCell ref="B2:C2"/>
    <mergeCell ref="D2:F2"/>
    <mergeCell ref="G2:L2"/>
    <mergeCell ref="B3:C3"/>
    <mergeCell ref="D3:F3"/>
    <mergeCell ref="B4:C4"/>
    <mergeCell ref="D4:F4"/>
    <mergeCell ref="B5:B6"/>
    <mergeCell ref="C5:F6"/>
    <mergeCell ref="G5:G6"/>
    <mergeCell ref="H5:J5"/>
    <mergeCell ref="K5:K6"/>
    <mergeCell ref="L5:O5"/>
    <mergeCell ref="P5:S5"/>
    <mergeCell ref="C7:F7"/>
    <mergeCell ref="G7:S7"/>
    <mergeCell ref="C8:F8"/>
    <mergeCell ref="C9:F9"/>
    <mergeCell ref="C10:F10"/>
    <mergeCell ref="C12:F12"/>
    <mergeCell ref="C13:F13"/>
    <mergeCell ref="C14:F14"/>
    <mergeCell ref="C15:F15"/>
    <mergeCell ref="C11:F11"/>
    <mergeCell ref="C25:F25"/>
    <mergeCell ref="C26:F26"/>
    <mergeCell ref="C16:F16"/>
    <mergeCell ref="C17:F17"/>
    <mergeCell ref="G17:S17"/>
    <mergeCell ref="C19:F19"/>
    <mergeCell ref="C20:F20"/>
    <mergeCell ref="G20:S20"/>
    <mergeCell ref="C27:F27"/>
    <mergeCell ref="C28:F28"/>
    <mergeCell ref="C29:F29"/>
    <mergeCell ref="C30:F30"/>
    <mergeCell ref="G30:S30"/>
    <mergeCell ref="C18:F18"/>
    <mergeCell ref="C21:F21"/>
    <mergeCell ref="C22:F22"/>
    <mergeCell ref="C23:F23"/>
    <mergeCell ref="C24:F24"/>
    <mergeCell ref="C31:F31"/>
    <mergeCell ref="C32:F32"/>
    <mergeCell ref="C33:F33"/>
    <mergeCell ref="G33:S33"/>
    <mergeCell ref="C34:F34"/>
    <mergeCell ref="C35:F35"/>
    <mergeCell ref="C41:F41"/>
    <mergeCell ref="C42:F42"/>
    <mergeCell ref="C36:F36"/>
    <mergeCell ref="C37:F37"/>
    <mergeCell ref="C39:F39"/>
    <mergeCell ref="C40:F40"/>
    <mergeCell ref="C38:F38"/>
  </mergeCells>
  <printOptions/>
  <pageMargins left="0.7923611111111111" right="0.5152777777777777" top="0.5243055555555556" bottom="0.40694444444444444" header="0.5118055555555555" footer="0.5118055555555555"/>
  <pageSetup horizontalDpi="300" verticalDpi="300" orientation="landscape" paperSize="9" scale="67" r:id="rId1"/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42"/>
  <sheetViews>
    <sheetView view="pageBreakPreview" zoomScaleSheetLayoutView="100" zoomScalePageLayoutView="0" workbookViewId="0" topLeftCell="A16">
      <selection activeCell="C37" sqref="C37:F37"/>
    </sheetView>
  </sheetViews>
  <sheetFormatPr defaultColWidth="9.140625" defaultRowHeight="14.25" customHeight="1"/>
  <cols>
    <col min="1" max="1" width="5.140625" style="0" customWidth="1"/>
    <col min="2" max="2" width="9.00390625" style="1" customWidth="1"/>
    <col min="3" max="3" width="14.140625" style="0" customWidth="1"/>
    <col min="5" max="5" width="13.7109375" style="0" customWidth="1"/>
    <col min="6" max="6" width="9.8515625" style="0" customWidth="1"/>
    <col min="7" max="7" width="11.00390625" style="2" customWidth="1"/>
    <col min="8" max="11" width="9.140625" style="3" customWidth="1"/>
    <col min="12" max="19" width="9.140625" style="4" customWidth="1"/>
  </cols>
  <sheetData>
    <row r="1" spans="7:18" ht="12.75" customHeight="1">
      <c r="G1" s="64"/>
      <c r="H1" s="64"/>
      <c r="I1" s="64"/>
      <c r="J1" s="64"/>
      <c r="K1" s="64"/>
      <c r="L1" s="64"/>
      <c r="M1" s="65" t="s">
        <v>0</v>
      </c>
      <c r="N1" s="65"/>
      <c r="O1" s="65"/>
      <c r="P1" s="65"/>
      <c r="Q1" s="65"/>
      <c r="R1" s="65"/>
    </row>
    <row r="2" spans="2:19" ht="15" customHeight="1">
      <c r="B2" s="61" t="s">
        <v>1</v>
      </c>
      <c r="C2" s="61"/>
      <c r="D2" s="66" t="s">
        <v>54</v>
      </c>
      <c r="E2" s="66"/>
      <c r="F2" s="66"/>
      <c r="G2" s="67"/>
      <c r="H2" s="67"/>
      <c r="I2" s="67"/>
      <c r="J2" s="67"/>
      <c r="K2" s="67"/>
      <c r="L2" s="67"/>
      <c r="M2" s="5"/>
      <c r="N2" s="5"/>
      <c r="O2" s="5"/>
      <c r="P2" s="5"/>
      <c r="Q2" s="5"/>
      <c r="R2" s="5"/>
      <c r="S2" s="5"/>
    </row>
    <row r="3" spans="2:8" ht="12.75" customHeight="1">
      <c r="B3" s="61" t="s">
        <v>3</v>
      </c>
      <c r="C3" s="61"/>
      <c r="D3" s="68" t="s">
        <v>4</v>
      </c>
      <c r="E3" s="68"/>
      <c r="F3" s="68"/>
      <c r="G3" s="6"/>
      <c r="H3" s="7"/>
    </row>
    <row r="4" spans="2:11" ht="15" customHeight="1">
      <c r="B4" s="61" t="s">
        <v>5</v>
      </c>
      <c r="C4" s="61"/>
      <c r="D4" s="62" t="s">
        <v>6</v>
      </c>
      <c r="E4" s="62"/>
      <c r="F4" s="62"/>
      <c r="G4" s="8"/>
      <c r="H4" s="9"/>
      <c r="I4" s="9"/>
      <c r="J4" s="9"/>
      <c r="K4" s="9"/>
    </row>
    <row r="5" spans="2:19" ht="19.5" customHeight="1">
      <c r="B5" s="63" t="s">
        <v>7</v>
      </c>
      <c r="C5" s="63" t="s">
        <v>8</v>
      </c>
      <c r="D5" s="63"/>
      <c r="E5" s="63"/>
      <c r="F5" s="63"/>
      <c r="G5" s="63" t="s">
        <v>9</v>
      </c>
      <c r="H5" s="58" t="s">
        <v>10</v>
      </c>
      <c r="I5" s="58"/>
      <c r="J5" s="58"/>
      <c r="K5" s="58" t="s">
        <v>11</v>
      </c>
      <c r="L5" s="58" t="s">
        <v>12</v>
      </c>
      <c r="M5" s="58"/>
      <c r="N5" s="58"/>
      <c r="O5" s="58"/>
      <c r="P5" s="58" t="s">
        <v>13</v>
      </c>
      <c r="Q5" s="58"/>
      <c r="R5" s="58"/>
      <c r="S5" s="58"/>
    </row>
    <row r="6" spans="2:19" ht="33.75" customHeight="1">
      <c r="B6" s="63"/>
      <c r="C6" s="63"/>
      <c r="D6" s="63"/>
      <c r="E6" s="63"/>
      <c r="F6" s="63"/>
      <c r="G6" s="63"/>
      <c r="H6" s="10" t="s">
        <v>14</v>
      </c>
      <c r="I6" s="11" t="s">
        <v>15</v>
      </c>
      <c r="J6" s="12" t="s">
        <v>16</v>
      </c>
      <c r="K6" s="58"/>
      <c r="L6" s="13" t="s">
        <v>17</v>
      </c>
      <c r="M6" s="13" t="s">
        <v>18</v>
      </c>
      <c r="N6" s="13" t="s">
        <v>19</v>
      </c>
      <c r="O6" s="13" t="s">
        <v>20</v>
      </c>
      <c r="P6" s="13" t="s">
        <v>21</v>
      </c>
      <c r="Q6" s="13" t="s">
        <v>22</v>
      </c>
      <c r="R6" s="13" t="s">
        <v>23</v>
      </c>
      <c r="S6" s="13" t="s">
        <v>24</v>
      </c>
    </row>
    <row r="7" spans="2:19" ht="18" customHeight="1">
      <c r="B7" s="14"/>
      <c r="C7" s="59" t="s">
        <v>25</v>
      </c>
      <c r="D7" s="59"/>
      <c r="E7" s="59"/>
      <c r="F7" s="59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</row>
    <row r="8" spans="2:19" ht="16.5" customHeight="1">
      <c r="B8" s="15">
        <v>14</v>
      </c>
      <c r="C8" s="49" t="s">
        <v>26</v>
      </c>
      <c r="D8" s="49"/>
      <c r="E8" s="49"/>
      <c r="F8" s="49"/>
      <c r="G8" s="16">
        <v>5</v>
      </c>
      <c r="H8" s="17">
        <v>0.04</v>
      </c>
      <c r="I8" s="17">
        <v>3.625</v>
      </c>
      <c r="J8" s="17">
        <v>0.65</v>
      </c>
      <c r="K8" s="18">
        <f>H8*4+I8*9+J8*4</f>
        <v>35.385</v>
      </c>
      <c r="L8" s="17">
        <v>6</v>
      </c>
      <c r="M8" s="17"/>
      <c r="N8" s="17">
        <v>0.06</v>
      </c>
      <c r="O8" s="17">
        <v>0.16</v>
      </c>
      <c r="P8" s="17">
        <v>3.6</v>
      </c>
      <c r="Q8" s="17">
        <v>4.5</v>
      </c>
      <c r="R8" s="17"/>
      <c r="S8" s="17">
        <v>0.03</v>
      </c>
    </row>
    <row r="9" spans="2:19" ht="16.5" customHeight="1">
      <c r="B9" s="15">
        <v>181</v>
      </c>
      <c r="C9" s="49" t="s">
        <v>99</v>
      </c>
      <c r="D9" s="49"/>
      <c r="E9" s="49"/>
      <c r="F9" s="49"/>
      <c r="G9" s="25" t="s">
        <v>27</v>
      </c>
      <c r="H9" s="17">
        <v>6.03</v>
      </c>
      <c r="I9" s="17">
        <v>3.47</v>
      </c>
      <c r="J9" s="17">
        <v>47.2</v>
      </c>
      <c r="K9" s="18">
        <f>H9*4+I9*9+J9*4</f>
        <v>244.15</v>
      </c>
      <c r="L9" s="17"/>
      <c r="M9" s="17">
        <v>2</v>
      </c>
      <c r="N9" s="17"/>
      <c r="O9" s="17"/>
      <c r="P9" s="17">
        <v>212</v>
      </c>
      <c r="Q9" s="17">
        <v>181</v>
      </c>
      <c r="R9" s="17">
        <v>29</v>
      </c>
      <c r="S9" s="17"/>
    </row>
    <row r="10" spans="2:19" ht="16.5" customHeight="1">
      <c r="B10" s="15">
        <v>223</v>
      </c>
      <c r="C10" s="70" t="s">
        <v>100</v>
      </c>
      <c r="D10" s="70"/>
      <c r="E10" s="70"/>
      <c r="F10" s="70"/>
      <c r="G10" s="16" t="s">
        <v>41</v>
      </c>
      <c r="H10" s="17">
        <v>30.69</v>
      </c>
      <c r="I10" s="17">
        <v>23.2</v>
      </c>
      <c r="J10" s="17">
        <v>58.8</v>
      </c>
      <c r="K10" s="18">
        <v>353</v>
      </c>
      <c r="L10" s="17">
        <v>4.08</v>
      </c>
      <c r="M10" s="17">
        <v>1.08</v>
      </c>
      <c r="N10" s="17"/>
      <c r="O10" s="17">
        <v>6.48</v>
      </c>
      <c r="P10" s="17">
        <v>13.8</v>
      </c>
      <c r="Q10" s="17">
        <v>28.4</v>
      </c>
      <c r="R10" s="17">
        <v>7.32</v>
      </c>
      <c r="S10" s="17">
        <v>4.8</v>
      </c>
    </row>
    <row r="11" spans="2:19" ht="16.5" customHeight="1">
      <c r="B11" s="15">
        <v>209</v>
      </c>
      <c r="C11" s="49" t="s">
        <v>91</v>
      </c>
      <c r="D11" s="49"/>
      <c r="E11" s="49"/>
      <c r="F11" s="49"/>
      <c r="G11" s="25">
        <v>40</v>
      </c>
      <c r="H11" s="17">
        <v>5</v>
      </c>
      <c r="I11" s="17">
        <v>4.6</v>
      </c>
      <c r="J11" s="17">
        <v>0.28</v>
      </c>
      <c r="K11" s="18">
        <f>H11*4+I11*9+J11*4</f>
        <v>62.519999999999996</v>
      </c>
      <c r="L11" s="17">
        <v>0.003</v>
      </c>
      <c r="M11" s="17">
        <v>0.07</v>
      </c>
      <c r="N11" s="17">
        <v>0.026000000000000002</v>
      </c>
      <c r="O11" s="17">
        <v>0.05</v>
      </c>
      <c r="P11" s="17">
        <v>88</v>
      </c>
      <c r="Q11" s="17">
        <v>50</v>
      </c>
      <c r="R11" s="17">
        <v>3.5</v>
      </c>
      <c r="S11" s="17">
        <v>0.1</v>
      </c>
    </row>
    <row r="12" spans="2:19" ht="16.5" customHeight="1">
      <c r="B12" s="15">
        <v>379</v>
      </c>
      <c r="C12" s="49" t="s">
        <v>56</v>
      </c>
      <c r="D12" s="49"/>
      <c r="E12" s="49"/>
      <c r="F12" s="49"/>
      <c r="G12" s="16">
        <v>200</v>
      </c>
      <c r="H12" s="17">
        <v>3.16</v>
      </c>
      <c r="I12" s="17">
        <v>2.68</v>
      </c>
      <c r="J12" s="17">
        <v>15.9</v>
      </c>
      <c r="K12" s="18">
        <f>H12*4+I12*9+J12*4</f>
        <v>100.36000000000001</v>
      </c>
      <c r="L12" s="17">
        <v>0.04</v>
      </c>
      <c r="M12" s="17">
        <v>1.3</v>
      </c>
      <c r="N12" s="17">
        <v>0.02</v>
      </c>
      <c r="O12" s="17"/>
      <c r="P12" s="17">
        <v>125</v>
      </c>
      <c r="Q12" s="17">
        <v>90</v>
      </c>
      <c r="R12" s="17">
        <v>14</v>
      </c>
      <c r="S12" s="17">
        <v>0.13</v>
      </c>
    </row>
    <row r="13" spans="2:19" ht="16.5" customHeight="1">
      <c r="B13" s="15"/>
      <c r="C13" s="49" t="s">
        <v>29</v>
      </c>
      <c r="D13" s="49"/>
      <c r="E13" s="49"/>
      <c r="F13" s="49"/>
      <c r="G13" s="16">
        <v>75</v>
      </c>
      <c r="H13" s="17">
        <v>6</v>
      </c>
      <c r="I13" s="17">
        <v>0.75</v>
      </c>
      <c r="J13" s="17">
        <v>36.7</v>
      </c>
      <c r="K13" s="18">
        <f>H13*4+I13*9+J13*4</f>
        <v>177.55</v>
      </c>
      <c r="L13" s="17"/>
      <c r="M13" s="17"/>
      <c r="N13" s="17"/>
      <c r="O13" s="17"/>
      <c r="P13" s="17">
        <v>15</v>
      </c>
      <c r="Q13" s="17">
        <v>48.8</v>
      </c>
      <c r="R13" s="17">
        <v>10.5</v>
      </c>
      <c r="S13" s="17">
        <v>0.75</v>
      </c>
    </row>
    <row r="14" spans="2:19" ht="16.5" customHeight="1">
      <c r="B14" s="15"/>
      <c r="C14" s="49" t="s">
        <v>30</v>
      </c>
      <c r="D14" s="49"/>
      <c r="E14" s="49"/>
      <c r="F14" s="49"/>
      <c r="G14" s="16">
        <v>50</v>
      </c>
      <c r="H14" s="17">
        <v>3</v>
      </c>
      <c r="I14" s="17">
        <v>1</v>
      </c>
      <c r="J14" s="17">
        <v>17</v>
      </c>
      <c r="K14" s="18">
        <f>H14*4+I14*9+J14*4</f>
        <v>89</v>
      </c>
      <c r="L14" s="17"/>
      <c r="M14" s="17"/>
      <c r="N14" s="17"/>
      <c r="O14" s="17"/>
      <c r="P14" s="17">
        <v>18</v>
      </c>
      <c r="Q14" s="17">
        <v>79</v>
      </c>
      <c r="R14" s="17">
        <v>24</v>
      </c>
      <c r="S14" s="17">
        <v>2</v>
      </c>
    </row>
    <row r="15" spans="2:19" ht="18" customHeight="1">
      <c r="B15" s="15"/>
      <c r="C15" s="53"/>
      <c r="D15" s="53"/>
      <c r="E15" s="53"/>
      <c r="F15" s="53"/>
      <c r="G15" s="16"/>
      <c r="H15" s="19">
        <f aca="true" t="shared" si="0" ref="H15:S15">SUM(H8:H14)</f>
        <v>53.92</v>
      </c>
      <c r="I15" s="19">
        <f t="shared" si="0"/>
        <v>39.325</v>
      </c>
      <c r="J15" s="19">
        <f t="shared" si="0"/>
        <v>176.53000000000003</v>
      </c>
      <c r="K15" s="19">
        <f t="shared" si="0"/>
        <v>1061.9650000000001</v>
      </c>
      <c r="L15" s="19">
        <f t="shared" si="0"/>
        <v>10.123</v>
      </c>
      <c r="M15" s="19">
        <f t="shared" si="0"/>
        <v>4.45</v>
      </c>
      <c r="N15" s="19">
        <f t="shared" si="0"/>
        <v>0.106</v>
      </c>
      <c r="O15" s="19">
        <f t="shared" si="0"/>
        <v>6.69</v>
      </c>
      <c r="P15" s="19">
        <f t="shared" si="0"/>
        <v>475.4</v>
      </c>
      <c r="Q15" s="19">
        <f t="shared" si="0"/>
        <v>481.7</v>
      </c>
      <c r="R15" s="19">
        <f t="shared" si="0"/>
        <v>88.32</v>
      </c>
      <c r="S15" s="19">
        <f t="shared" si="0"/>
        <v>7.81</v>
      </c>
    </row>
    <row r="16" spans="2:19" ht="18" customHeight="1">
      <c r="B16" s="15"/>
      <c r="C16" s="54" t="s">
        <v>31</v>
      </c>
      <c r="D16" s="54"/>
      <c r="E16" s="54"/>
      <c r="F16" s="54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</row>
    <row r="17" spans="2:19" ht="18" customHeight="1">
      <c r="B17" s="15"/>
      <c r="C17" s="56" t="s">
        <v>32</v>
      </c>
      <c r="D17" s="56"/>
      <c r="E17" s="56"/>
      <c r="F17" s="56"/>
      <c r="G17" s="21">
        <v>20</v>
      </c>
      <c r="H17" s="22">
        <v>1.7000000000000002</v>
      </c>
      <c r="I17" s="22"/>
      <c r="J17" s="22">
        <v>14</v>
      </c>
      <c r="K17" s="18">
        <v>82.9</v>
      </c>
      <c r="L17" s="22">
        <v>0.02</v>
      </c>
      <c r="M17" s="22"/>
      <c r="N17" s="22">
        <v>13</v>
      </c>
      <c r="O17" s="22">
        <v>0.26</v>
      </c>
      <c r="P17" s="22">
        <v>8.2</v>
      </c>
      <c r="Q17" s="22">
        <v>17.4</v>
      </c>
      <c r="R17" s="22">
        <v>3</v>
      </c>
      <c r="S17" s="22">
        <v>0.2</v>
      </c>
    </row>
    <row r="18" spans="2:19" ht="18" customHeight="1">
      <c r="B18" s="15"/>
      <c r="C18" s="56" t="s">
        <v>33</v>
      </c>
      <c r="D18" s="56"/>
      <c r="E18" s="56"/>
      <c r="F18" s="56"/>
      <c r="G18" s="21">
        <v>200</v>
      </c>
      <c r="H18" s="22">
        <v>0.2</v>
      </c>
      <c r="I18" s="22"/>
      <c r="J18" s="22">
        <v>22.8</v>
      </c>
      <c r="K18" s="18">
        <v>92.7</v>
      </c>
      <c r="L18" s="22"/>
      <c r="M18" s="22">
        <v>20</v>
      </c>
      <c r="N18" s="22"/>
      <c r="O18" s="22">
        <v>0.6000000000000001</v>
      </c>
      <c r="P18" s="22">
        <v>52</v>
      </c>
      <c r="Q18" s="22">
        <v>82</v>
      </c>
      <c r="R18" s="22">
        <v>30</v>
      </c>
      <c r="S18" s="22">
        <v>3.2</v>
      </c>
    </row>
    <row r="19" spans="2:19" ht="18" customHeight="1">
      <c r="B19" s="23"/>
      <c r="C19" s="54" t="s">
        <v>34</v>
      </c>
      <c r="D19" s="54"/>
      <c r="E19" s="54"/>
      <c r="F19" s="54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</row>
    <row r="20" spans="2:19" ht="27" customHeight="1">
      <c r="B20" s="15">
        <v>24</v>
      </c>
      <c r="C20" s="55" t="s">
        <v>57</v>
      </c>
      <c r="D20" s="55"/>
      <c r="E20" s="55"/>
      <c r="F20" s="55"/>
      <c r="G20" s="16">
        <v>100</v>
      </c>
      <c r="H20" s="17">
        <v>0.94</v>
      </c>
      <c r="I20" s="17">
        <v>6.15</v>
      </c>
      <c r="J20" s="17">
        <v>3.47</v>
      </c>
      <c r="K20" s="18">
        <f>H20*4+I20*9+J20*4</f>
        <v>72.99</v>
      </c>
      <c r="L20" s="17">
        <v>0.05</v>
      </c>
      <c r="M20" s="17">
        <v>15.65</v>
      </c>
      <c r="N20" s="17"/>
      <c r="O20" s="17">
        <v>3.04</v>
      </c>
      <c r="P20" s="17">
        <v>16.37</v>
      </c>
      <c r="Q20" s="17">
        <v>30</v>
      </c>
      <c r="R20" s="17">
        <v>16.18</v>
      </c>
      <c r="S20" s="17">
        <v>0.7</v>
      </c>
    </row>
    <row r="21" spans="2:19" ht="18" customHeight="1">
      <c r="B21" s="15">
        <v>96</v>
      </c>
      <c r="C21" s="49" t="s">
        <v>101</v>
      </c>
      <c r="D21" s="49"/>
      <c r="E21" s="49"/>
      <c r="F21" s="49"/>
      <c r="G21" s="16">
        <v>300</v>
      </c>
      <c r="H21" s="17">
        <v>2.42</v>
      </c>
      <c r="I21" s="17">
        <v>6.11</v>
      </c>
      <c r="J21" s="17">
        <v>14.38</v>
      </c>
      <c r="K21" s="18">
        <f>H21*4+I21*9+J21*4</f>
        <v>122.19</v>
      </c>
      <c r="L21" s="17">
        <v>0.06</v>
      </c>
      <c r="M21" s="17">
        <v>10.6</v>
      </c>
      <c r="N21" s="17"/>
      <c r="O21" s="17">
        <v>2.55</v>
      </c>
      <c r="P21" s="17">
        <v>35</v>
      </c>
      <c r="Q21" s="17">
        <v>53.5</v>
      </c>
      <c r="R21" s="17">
        <v>26.9</v>
      </c>
      <c r="S21" s="17">
        <v>1.2</v>
      </c>
    </row>
    <row r="22" spans="2:19" ht="18" customHeight="1">
      <c r="B22" s="15">
        <v>229</v>
      </c>
      <c r="C22" s="52" t="s">
        <v>103</v>
      </c>
      <c r="D22" s="52"/>
      <c r="E22" s="52"/>
      <c r="F22" s="52"/>
      <c r="G22" s="16" t="s">
        <v>88</v>
      </c>
      <c r="H22" s="17">
        <v>17.03</v>
      </c>
      <c r="I22" s="17">
        <v>4.35</v>
      </c>
      <c r="J22" s="17">
        <v>5.7</v>
      </c>
      <c r="K22" s="18">
        <f>H22*4+I22*9+J22*4</f>
        <v>130.07000000000002</v>
      </c>
      <c r="L22" s="17">
        <v>0.1</v>
      </c>
      <c r="M22" s="17">
        <v>0.33</v>
      </c>
      <c r="N22" s="17">
        <v>4.98</v>
      </c>
      <c r="O22" s="17">
        <v>1.01</v>
      </c>
      <c r="P22" s="17">
        <v>35.5</v>
      </c>
      <c r="Q22" s="17">
        <v>141</v>
      </c>
      <c r="R22" s="17">
        <v>27</v>
      </c>
      <c r="S22" s="17">
        <v>2.2</v>
      </c>
    </row>
    <row r="23" spans="2:19" ht="18" customHeight="1">
      <c r="B23" s="15">
        <v>312</v>
      </c>
      <c r="C23" s="52" t="s">
        <v>102</v>
      </c>
      <c r="D23" s="52"/>
      <c r="E23" s="52"/>
      <c r="F23" s="52"/>
      <c r="G23" s="25" t="s">
        <v>36</v>
      </c>
      <c r="H23" s="33">
        <v>3.06</v>
      </c>
      <c r="I23" s="33">
        <v>9.6</v>
      </c>
      <c r="J23" s="33">
        <v>20.4</v>
      </c>
      <c r="K23" s="18">
        <f>H23*4+I23*9+J23*4</f>
        <v>180.23999999999998</v>
      </c>
      <c r="L23" s="33">
        <v>0.08</v>
      </c>
      <c r="M23" s="33"/>
      <c r="N23" s="33"/>
      <c r="O23" s="33">
        <v>2.73</v>
      </c>
      <c r="P23" s="33">
        <v>16.8</v>
      </c>
      <c r="Q23" s="33">
        <v>48.3</v>
      </c>
      <c r="R23" s="33">
        <v>10.5</v>
      </c>
      <c r="S23" s="33">
        <v>1.05</v>
      </c>
    </row>
    <row r="24" spans="2:19" ht="18" customHeight="1">
      <c r="B24" s="15">
        <v>349</v>
      </c>
      <c r="C24" s="49" t="s">
        <v>59</v>
      </c>
      <c r="D24" s="49"/>
      <c r="E24" s="49"/>
      <c r="F24" s="49"/>
      <c r="G24" s="16">
        <v>200</v>
      </c>
      <c r="H24" s="17">
        <v>0.66</v>
      </c>
      <c r="I24" s="17">
        <v>0.15</v>
      </c>
      <c r="J24" s="17">
        <v>32</v>
      </c>
      <c r="K24" s="18">
        <f>H24*4.1+I24*9+J24*4</f>
        <v>132.056</v>
      </c>
      <c r="L24" s="17">
        <v>0.016</v>
      </c>
      <c r="M24" s="17">
        <v>0.73</v>
      </c>
      <c r="N24" s="17"/>
      <c r="O24" s="17">
        <v>0.5</v>
      </c>
      <c r="P24" s="17">
        <v>32.48</v>
      </c>
      <c r="Q24" s="17">
        <v>23.44</v>
      </c>
      <c r="R24" s="17">
        <v>17.4</v>
      </c>
      <c r="S24" s="17">
        <v>0.7</v>
      </c>
    </row>
    <row r="25" spans="2:19" ht="18" customHeight="1">
      <c r="B25" s="15">
        <v>338</v>
      </c>
      <c r="C25" s="70" t="s">
        <v>37</v>
      </c>
      <c r="D25" s="70"/>
      <c r="E25" s="70"/>
      <c r="F25" s="70"/>
      <c r="G25" s="16">
        <v>300</v>
      </c>
      <c r="H25" s="17">
        <v>1.2</v>
      </c>
      <c r="I25" s="17">
        <v>1.2</v>
      </c>
      <c r="J25" s="17">
        <v>28.8</v>
      </c>
      <c r="K25" s="18">
        <f>H25*4.1+I25*9+J25*4</f>
        <v>130.92000000000002</v>
      </c>
      <c r="L25" s="17">
        <v>0.09</v>
      </c>
      <c r="M25" s="17">
        <v>30</v>
      </c>
      <c r="N25" s="17"/>
      <c r="O25" s="17">
        <v>0.6000000000000001</v>
      </c>
      <c r="P25" s="17">
        <v>48</v>
      </c>
      <c r="Q25" s="17">
        <v>33</v>
      </c>
      <c r="R25" s="17">
        <v>1.69</v>
      </c>
      <c r="S25" s="17">
        <v>6.6</v>
      </c>
    </row>
    <row r="26" spans="2:19" ht="18" customHeight="1">
      <c r="B26" s="15"/>
      <c r="C26" s="49" t="s">
        <v>29</v>
      </c>
      <c r="D26" s="49"/>
      <c r="E26" s="49"/>
      <c r="F26" s="49"/>
      <c r="G26" s="16">
        <v>100</v>
      </c>
      <c r="H26" s="17">
        <v>8</v>
      </c>
      <c r="I26" s="17">
        <v>1</v>
      </c>
      <c r="J26" s="17">
        <v>49</v>
      </c>
      <c r="K26" s="18">
        <f>H26*4+I26*9+J26*4</f>
        <v>237</v>
      </c>
      <c r="L26" s="17"/>
      <c r="M26" s="17"/>
      <c r="N26" s="17"/>
      <c r="O26" s="17"/>
      <c r="P26" s="17">
        <v>20</v>
      </c>
      <c r="Q26" s="17">
        <v>65</v>
      </c>
      <c r="R26" s="17">
        <v>14</v>
      </c>
      <c r="S26" s="17">
        <v>1</v>
      </c>
    </row>
    <row r="27" spans="2:19" ht="18" customHeight="1">
      <c r="B27" s="15"/>
      <c r="C27" s="49" t="s">
        <v>30</v>
      </c>
      <c r="D27" s="49"/>
      <c r="E27" s="49"/>
      <c r="F27" s="49"/>
      <c r="G27" s="16">
        <v>50</v>
      </c>
      <c r="H27" s="17">
        <v>3</v>
      </c>
      <c r="I27" s="17">
        <v>1</v>
      </c>
      <c r="J27" s="17">
        <v>17</v>
      </c>
      <c r="K27" s="18">
        <f>H27*4+I27*9+J27*4</f>
        <v>89</v>
      </c>
      <c r="L27" s="17"/>
      <c r="M27" s="17"/>
      <c r="N27" s="17"/>
      <c r="O27" s="17"/>
      <c r="P27" s="17">
        <v>18</v>
      </c>
      <c r="Q27" s="17">
        <v>79</v>
      </c>
      <c r="R27" s="17">
        <v>24</v>
      </c>
      <c r="S27" s="17">
        <v>2</v>
      </c>
    </row>
    <row r="28" spans="2:19" ht="18" customHeight="1">
      <c r="B28" s="15"/>
      <c r="C28" s="53"/>
      <c r="D28" s="53"/>
      <c r="E28" s="53"/>
      <c r="F28" s="53"/>
      <c r="G28" s="24"/>
      <c r="H28" s="19">
        <f aca="true" t="shared" si="1" ref="H28:S28">SUM(H20:H27)</f>
        <v>36.31</v>
      </c>
      <c r="I28" s="19">
        <f t="shared" si="1"/>
        <v>29.56</v>
      </c>
      <c r="J28" s="19">
        <f t="shared" si="1"/>
        <v>170.75</v>
      </c>
      <c r="K28" s="19">
        <f t="shared" si="1"/>
        <v>1094.4660000000001</v>
      </c>
      <c r="L28" s="19">
        <f t="shared" si="1"/>
        <v>0.396</v>
      </c>
      <c r="M28" s="19">
        <f t="shared" si="1"/>
        <v>57.31</v>
      </c>
      <c r="N28" s="19">
        <f t="shared" si="1"/>
        <v>4.98</v>
      </c>
      <c r="O28" s="19">
        <f t="shared" si="1"/>
        <v>10.43</v>
      </c>
      <c r="P28" s="19">
        <f t="shared" si="1"/>
        <v>222.15</v>
      </c>
      <c r="Q28" s="19">
        <f t="shared" si="1"/>
        <v>473.24</v>
      </c>
      <c r="R28" s="19">
        <f t="shared" si="1"/>
        <v>137.67</v>
      </c>
      <c r="S28" s="19">
        <f t="shared" si="1"/>
        <v>15.45</v>
      </c>
    </row>
    <row r="29" spans="2:19" ht="18" customHeight="1">
      <c r="B29" s="23"/>
      <c r="C29" s="54" t="s">
        <v>38</v>
      </c>
      <c r="D29" s="54"/>
      <c r="E29" s="54"/>
      <c r="F29" s="54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</row>
    <row r="30" spans="2:19" ht="18" customHeight="1">
      <c r="B30" s="15">
        <v>409</v>
      </c>
      <c r="C30" s="49" t="s">
        <v>107</v>
      </c>
      <c r="D30" s="49"/>
      <c r="E30" s="49"/>
      <c r="F30" s="49"/>
      <c r="G30" s="16">
        <v>60</v>
      </c>
      <c r="H30" s="17">
        <v>4.04</v>
      </c>
      <c r="I30" s="17">
        <v>2.5</v>
      </c>
      <c r="J30" s="17">
        <v>24.8</v>
      </c>
      <c r="K30" s="18">
        <f>H30*4+I30*9+J30*4</f>
        <v>137.86</v>
      </c>
      <c r="L30" s="17">
        <v>0.07</v>
      </c>
      <c r="M30" s="17">
        <v>0.41</v>
      </c>
      <c r="N30" s="17">
        <v>0.012</v>
      </c>
      <c r="O30" s="17">
        <v>1.22</v>
      </c>
      <c r="P30" s="17">
        <v>13.5</v>
      </c>
      <c r="Q30" s="17">
        <v>44.8</v>
      </c>
      <c r="R30" s="17">
        <v>16.3</v>
      </c>
      <c r="S30" s="17">
        <v>0.8</v>
      </c>
    </row>
    <row r="31" spans="2:19" ht="18" customHeight="1">
      <c r="B31" s="15">
        <v>386</v>
      </c>
      <c r="C31" s="43" t="s">
        <v>98</v>
      </c>
      <c r="D31" s="44"/>
      <c r="E31" s="44"/>
      <c r="F31" s="45"/>
      <c r="G31" s="16">
        <v>200</v>
      </c>
      <c r="H31" s="17">
        <v>5.8</v>
      </c>
      <c r="I31" s="17">
        <v>5</v>
      </c>
      <c r="J31" s="17">
        <v>8.4</v>
      </c>
      <c r="K31" s="18">
        <f>J31+I31+H31</f>
        <v>19.2</v>
      </c>
      <c r="L31" s="17"/>
      <c r="M31" s="17"/>
      <c r="N31" s="17"/>
      <c r="O31" s="17"/>
      <c r="P31" s="17"/>
      <c r="Q31" s="17"/>
      <c r="R31" s="17"/>
      <c r="S31" s="17"/>
    </row>
    <row r="32" spans="2:19" ht="18" customHeight="1">
      <c r="B32" s="15"/>
      <c r="C32" s="53"/>
      <c r="D32" s="53"/>
      <c r="E32" s="53"/>
      <c r="F32" s="53"/>
      <c r="G32" s="24"/>
      <c r="H32" s="19">
        <f aca="true" t="shared" si="2" ref="H32:S32">SUM(H30:H30)</f>
        <v>4.04</v>
      </c>
      <c r="I32" s="19">
        <f t="shared" si="2"/>
        <v>2.5</v>
      </c>
      <c r="J32" s="19">
        <f t="shared" si="2"/>
        <v>24.8</v>
      </c>
      <c r="K32" s="19">
        <f t="shared" si="2"/>
        <v>137.86</v>
      </c>
      <c r="L32" s="19">
        <f t="shared" si="2"/>
        <v>0.07</v>
      </c>
      <c r="M32" s="19">
        <f t="shared" si="2"/>
        <v>0.41</v>
      </c>
      <c r="N32" s="19">
        <f t="shared" si="2"/>
        <v>0.012</v>
      </c>
      <c r="O32" s="19">
        <f t="shared" si="2"/>
        <v>1.22</v>
      </c>
      <c r="P32" s="19">
        <f t="shared" si="2"/>
        <v>13.5</v>
      </c>
      <c r="Q32" s="19">
        <f t="shared" si="2"/>
        <v>44.8</v>
      </c>
      <c r="R32" s="19">
        <f t="shared" si="2"/>
        <v>16.3</v>
      </c>
      <c r="S32" s="19">
        <f t="shared" si="2"/>
        <v>0.8</v>
      </c>
    </row>
    <row r="33" spans="2:19" ht="18" customHeight="1">
      <c r="B33" s="23"/>
      <c r="C33" s="54" t="s">
        <v>40</v>
      </c>
      <c r="D33" s="54"/>
      <c r="E33" s="54"/>
      <c r="F33" s="54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</row>
    <row r="34" spans="2:19" ht="18" customHeight="1">
      <c r="B34" s="15">
        <v>50</v>
      </c>
      <c r="C34" s="49" t="s">
        <v>60</v>
      </c>
      <c r="D34" s="49"/>
      <c r="E34" s="49"/>
      <c r="F34" s="49"/>
      <c r="G34" s="16">
        <v>100</v>
      </c>
      <c r="H34" s="17">
        <v>4.94</v>
      </c>
      <c r="I34" s="17">
        <v>9.5</v>
      </c>
      <c r="J34" s="17">
        <v>7.94</v>
      </c>
      <c r="K34" s="18">
        <f aca="true" t="shared" si="3" ref="K34:K40">H34*4+I34*9+J34*4</f>
        <v>137.02</v>
      </c>
      <c r="L34" s="17">
        <v>0.02</v>
      </c>
      <c r="M34" s="17">
        <v>7.32</v>
      </c>
      <c r="N34" s="17">
        <v>39</v>
      </c>
      <c r="O34" s="17">
        <v>2.36</v>
      </c>
      <c r="P34" s="17">
        <v>168</v>
      </c>
      <c r="Q34" s="17">
        <v>120.4</v>
      </c>
      <c r="R34" s="17">
        <v>26.4</v>
      </c>
      <c r="S34" s="17">
        <v>1.53</v>
      </c>
    </row>
    <row r="35" spans="2:19" ht="18" customHeight="1">
      <c r="B35" s="15">
        <v>241</v>
      </c>
      <c r="C35" s="52" t="s">
        <v>108</v>
      </c>
      <c r="D35" s="52"/>
      <c r="E35" s="52"/>
      <c r="F35" s="52"/>
      <c r="G35" s="25" t="s">
        <v>104</v>
      </c>
      <c r="H35" s="17">
        <v>28</v>
      </c>
      <c r="I35" s="17">
        <v>22.4</v>
      </c>
      <c r="J35" s="17">
        <v>3.52</v>
      </c>
      <c r="K35" s="18">
        <f t="shared" si="3"/>
        <v>327.68</v>
      </c>
      <c r="L35" s="17">
        <v>0.045</v>
      </c>
      <c r="M35" s="17">
        <v>1.02</v>
      </c>
      <c r="N35" s="17">
        <v>0.07</v>
      </c>
      <c r="O35" s="17">
        <v>0.9</v>
      </c>
      <c r="P35" s="17">
        <v>0.45</v>
      </c>
      <c r="Q35" s="17">
        <v>185</v>
      </c>
      <c r="R35" s="17">
        <v>19.6</v>
      </c>
      <c r="S35" s="17">
        <v>1</v>
      </c>
    </row>
    <row r="36" spans="2:19" ht="18" customHeight="1">
      <c r="B36" s="15">
        <v>321</v>
      </c>
      <c r="C36" s="49" t="s">
        <v>105</v>
      </c>
      <c r="D36" s="49"/>
      <c r="E36" s="49"/>
      <c r="F36" s="49"/>
      <c r="G36" s="16">
        <v>150</v>
      </c>
      <c r="H36" s="17">
        <v>3.09</v>
      </c>
      <c r="I36" s="17">
        <v>4.86</v>
      </c>
      <c r="J36" s="17">
        <v>14.1</v>
      </c>
      <c r="K36" s="18">
        <f t="shared" si="3"/>
        <v>112.5</v>
      </c>
      <c r="L36" s="17">
        <v>0.03</v>
      </c>
      <c r="M36" s="17"/>
      <c r="N36" s="17">
        <v>0.036000000000000004</v>
      </c>
      <c r="O36" s="17">
        <v>0.8</v>
      </c>
      <c r="P36" s="17">
        <v>3.48</v>
      </c>
      <c r="Q36" s="17">
        <v>82</v>
      </c>
      <c r="R36" s="17">
        <v>25.34</v>
      </c>
      <c r="S36" s="17">
        <v>0.7</v>
      </c>
    </row>
    <row r="37" spans="2:19" ht="18" customHeight="1">
      <c r="B37" s="15">
        <v>14</v>
      </c>
      <c r="C37" s="49" t="s">
        <v>26</v>
      </c>
      <c r="D37" s="49"/>
      <c r="E37" s="49"/>
      <c r="F37" s="49"/>
      <c r="G37" s="25">
        <v>15</v>
      </c>
      <c r="H37" s="17">
        <v>0.12</v>
      </c>
      <c r="I37" s="17">
        <v>10.8</v>
      </c>
      <c r="J37" s="17">
        <v>0.19</v>
      </c>
      <c r="K37" s="18">
        <f t="shared" si="3"/>
        <v>98.44000000000001</v>
      </c>
      <c r="L37" s="17">
        <v>6</v>
      </c>
      <c r="M37" s="17"/>
      <c r="N37" s="17">
        <v>0.06</v>
      </c>
      <c r="O37" s="17">
        <v>0.16</v>
      </c>
      <c r="P37" s="17">
        <v>3.6</v>
      </c>
      <c r="Q37" s="17">
        <v>4.5</v>
      </c>
      <c r="R37" s="17"/>
      <c r="S37" s="17">
        <v>0.03</v>
      </c>
    </row>
    <row r="38" spans="2:19" ht="18" customHeight="1">
      <c r="B38" s="15">
        <v>389</v>
      </c>
      <c r="C38" s="49" t="s">
        <v>106</v>
      </c>
      <c r="D38" s="49"/>
      <c r="E38" s="49"/>
      <c r="F38" s="49"/>
      <c r="G38" s="16">
        <v>200</v>
      </c>
      <c r="H38" s="17">
        <v>1</v>
      </c>
      <c r="I38" s="17">
        <v>0</v>
      </c>
      <c r="J38" s="17">
        <v>20.2</v>
      </c>
      <c r="K38" s="18">
        <f t="shared" si="3"/>
        <v>84.8</v>
      </c>
      <c r="L38" s="17"/>
      <c r="M38" s="17">
        <v>0.30000000000000004</v>
      </c>
      <c r="N38" s="17"/>
      <c r="O38" s="17"/>
      <c r="P38" s="17">
        <v>11.1</v>
      </c>
      <c r="Q38" s="17">
        <v>2.8</v>
      </c>
      <c r="R38" s="17">
        <v>1.4</v>
      </c>
      <c r="S38" s="17">
        <v>0.28</v>
      </c>
    </row>
    <row r="39" spans="2:19" ht="18" customHeight="1">
      <c r="B39" s="15"/>
      <c r="C39" s="49" t="s">
        <v>29</v>
      </c>
      <c r="D39" s="49"/>
      <c r="E39" s="49"/>
      <c r="F39" s="49"/>
      <c r="G39" s="16">
        <v>75</v>
      </c>
      <c r="H39" s="17">
        <v>6</v>
      </c>
      <c r="I39" s="17">
        <v>0.75</v>
      </c>
      <c r="J39" s="17">
        <v>36.7</v>
      </c>
      <c r="K39" s="18">
        <f t="shared" si="3"/>
        <v>177.55</v>
      </c>
      <c r="L39" s="17"/>
      <c r="M39" s="17"/>
      <c r="N39" s="17"/>
      <c r="O39" s="17"/>
      <c r="P39" s="17">
        <v>15</v>
      </c>
      <c r="Q39" s="17">
        <v>48.8</v>
      </c>
      <c r="R39" s="17">
        <v>10.5</v>
      </c>
      <c r="S39" s="17">
        <v>0.75</v>
      </c>
    </row>
    <row r="40" spans="2:19" ht="18" customHeight="1">
      <c r="B40" s="26"/>
      <c r="C40" s="49" t="s">
        <v>30</v>
      </c>
      <c r="D40" s="49"/>
      <c r="E40" s="49"/>
      <c r="F40" s="49"/>
      <c r="G40" s="16">
        <v>50</v>
      </c>
      <c r="H40" s="17">
        <v>3</v>
      </c>
      <c r="I40" s="17">
        <v>1</v>
      </c>
      <c r="J40" s="17">
        <v>17</v>
      </c>
      <c r="K40" s="18">
        <f t="shared" si="3"/>
        <v>89</v>
      </c>
      <c r="L40" s="17"/>
      <c r="M40" s="17"/>
      <c r="N40" s="17"/>
      <c r="O40" s="17"/>
      <c r="P40" s="17">
        <v>18</v>
      </c>
      <c r="Q40" s="17">
        <v>79</v>
      </c>
      <c r="R40" s="17">
        <v>24</v>
      </c>
      <c r="S40" s="17">
        <v>2</v>
      </c>
    </row>
    <row r="41" spans="2:19" ht="18" customHeight="1">
      <c r="B41" s="27"/>
      <c r="C41" s="50"/>
      <c r="D41" s="50"/>
      <c r="E41" s="50"/>
      <c r="F41" s="50"/>
      <c r="G41" s="28"/>
      <c r="H41" s="29">
        <f aca="true" t="shared" si="4" ref="H41:S41">SUM(H34:H40)</f>
        <v>46.15</v>
      </c>
      <c r="I41" s="29">
        <f t="shared" si="4"/>
        <v>49.31</v>
      </c>
      <c r="J41" s="29">
        <f t="shared" si="4"/>
        <v>99.65</v>
      </c>
      <c r="K41" s="29">
        <f t="shared" si="4"/>
        <v>1026.99</v>
      </c>
      <c r="L41" s="29">
        <f t="shared" si="4"/>
        <v>6.095</v>
      </c>
      <c r="M41" s="29">
        <f t="shared" si="4"/>
        <v>8.64</v>
      </c>
      <c r="N41" s="29">
        <f t="shared" si="4"/>
        <v>39.166000000000004</v>
      </c>
      <c r="O41" s="29">
        <f t="shared" si="4"/>
        <v>4.22</v>
      </c>
      <c r="P41" s="29">
        <f t="shared" si="4"/>
        <v>219.62999999999997</v>
      </c>
      <c r="Q41" s="29">
        <f t="shared" si="4"/>
        <v>522.5</v>
      </c>
      <c r="R41" s="29">
        <f t="shared" si="4"/>
        <v>107.24000000000001</v>
      </c>
      <c r="S41" s="29">
        <f t="shared" si="4"/>
        <v>6.29</v>
      </c>
    </row>
    <row r="42" spans="2:19" ht="24.75" customHeight="1">
      <c r="B42" s="30"/>
      <c r="C42" s="51"/>
      <c r="D42" s="51"/>
      <c r="E42" s="51"/>
      <c r="F42" s="51"/>
      <c r="G42" s="31"/>
      <c r="H42" s="32">
        <f aca="true" t="shared" si="5" ref="H42:S42">H41+H32+H28+H15</f>
        <v>140.42000000000002</v>
      </c>
      <c r="I42" s="32">
        <f t="shared" si="5"/>
        <v>120.69500000000001</v>
      </c>
      <c r="J42" s="32">
        <f t="shared" si="5"/>
        <v>471.73</v>
      </c>
      <c r="K42" s="34">
        <f t="shared" si="5"/>
        <v>3321.281</v>
      </c>
      <c r="L42" s="32">
        <f t="shared" si="5"/>
        <v>16.683999999999997</v>
      </c>
      <c r="M42" s="32">
        <f t="shared" si="5"/>
        <v>70.81</v>
      </c>
      <c r="N42" s="32">
        <f t="shared" si="5"/>
        <v>44.264</v>
      </c>
      <c r="O42" s="32">
        <f t="shared" si="5"/>
        <v>22.56</v>
      </c>
      <c r="P42" s="32">
        <f t="shared" si="5"/>
        <v>930.68</v>
      </c>
      <c r="Q42" s="32">
        <f t="shared" si="5"/>
        <v>1522.24</v>
      </c>
      <c r="R42" s="32">
        <f t="shared" si="5"/>
        <v>349.53</v>
      </c>
      <c r="S42" s="32">
        <f t="shared" si="5"/>
        <v>30.349999999999998</v>
      </c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</sheetData>
  <sheetProtection selectLockedCells="1" selectUnlockedCells="1"/>
  <mergeCells count="57">
    <mergeCell ref="G1:L1"/>
    <mergeCell ref="M1:R1"/>
    <mergeCell ref="B2:C2"/>
    <mergeCell ref="D2:F2"/>
    <mergeCell ref="G2:L2"/>
    <mergeCell ref="B3:C3"/>
    <mergeCell ref="D3:F3"/>
    <mergeCell ref="B4:C4"/>
    <mergeCell ref="D4:F4"/>
    <mergeCell ref="B5:B6"/>
    <mergeCell ref="C5:F6"/>
    <mergeCell ref="G5:G6"/>
    <mergeCell ref="H5:J5"/>
    <mergeCell ref="K5:K6"/>
    <mergeCell ref="L5:O5"/>
    <mergeCell ref="P5:S5"/>
    <mergeCell ref="C7:F7"/>
    <mergeCell ref="G7:S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G16:S16"/>
    <mergeCell ref="C17:F17"/>
    <mergeCell ref="C18:F18"/>
    <mergeCell ref="C19:F19"/>
    <mergeCell ref="G19:S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G29:S29"/>
    <mergeCell ref="C30:F30"/>
    <mergeCell ref="C31:F31"/>
    <mergeCell ref="C32:F32"/>
    <mergeCell ref="C33:F33"/>
    <mergeCell ref="G33:S33"/>
    <mergeCell ref="C34:F34"/>
    <mergeCell ref="C35:F35"/>
    <mergeCell ref="C42:F42"/>
    <mergeCell ref="C36:F36"/>
    <mergeCell ref="C37:F37"/>
    <mergeCell ref="C38:F38"/>
    <mergeCell ref="C39:F39"/>
    <mergeCell ref="C40:F40"/>
    <mergeCell ref="C41:F41"/>
  </mergeCells>
  <printOptions/>
  <pageMargins left="0.7923611111111111" right="0.5152777777777777" top="0.5243055555555556" bottom="0.40694444444444444" header="0.5118055555555555" footer="0.5118055555555555"/>
  <pageSetup horizontalDpi="300" verticalDpi="300" orientation="landscape" paperSize="9" scale="68" r:id="rId1"/>
  <colBreaks count="1" manualBreakCount="1"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42"/>
  <sheetViews>
    <sheetView view="pageBreakPreview" zoomScaleSheetLayoutView="100" zoomScalePageLayoutView="0" workbookViewId="0" topLeftCell="C16">
      <selection activeCell="C26" sqref="C26:F26"/>
    </sheetView>
  </sheetViews>
  <sheetFormatPr defaultColWidth="9.140625" defaultRowHeight="14.25" customHeight="1"/>
  <cols>
    <col min="1" max="1" width="5.140625" style="0" customWidth="1"/>
    <col min="2" max="2" width="9.00390625" style="1" customWidth="1"/>
    <col min="3" max="3" width="14.140625" style="0" customWidth="1"/>
    <col min="5" max="5" width="13.7109375" style="0" customWidth="1"/>
    <col min="6" max="6" width="9.8515625" style="0" customWidth="1"/>
    <col min="7" max="7" width="11.00390625" style="35" customWidth="1"/>
    <col min="8" max="11" width="9.140625" style="3" customWidth="1"/>
    <col min="12" max="19" width="9.140625" style="4" customWidth="1"/>
  </cols>
  <sheetData>
    <row r="1" spans="7:18" ht="12.75" customHeight="1">
      <c r="G1" s="79"/>
      <c r="H1" s="79"/>
      <c r="I1" s="79"/>
      <c r="J1" s="79"/>
      <c r="K1" s="79"/>
      <c r="L1" s="79"/>
      <c r="M1" s="65" t="s">
        <v>0</v>
      </c>
      <c r="N1" s="65"/>
      <c r="O1" s="65"/>
      <c r="P1" s="65"/>
      <c r="Q1" s="65"/>
      <c r="R1" s="65"/>
    </row>
    <row r="2" spans="2:19" ht="12.75" customHeight="1">
      <c r="B2" s="61" t="s">
        <v>1</v>
      </c>
      <c r="C2" s="61"/>
      <c r="D2" s="66" t="s">
        <v>62</v>
      </c>
      <c r="E2" s="66"/>
      <c r="F2" s="66"/>
      <c r="G2" s="80"/>
      <c r="H2" s="80"/>
      <c r="I2" s="80"/>
      <c r="J2" s="80"/>
      <c r="K2" s="80"/>
      <c r="L2" s="80"/>
      <c r="M2" s="5"/>
      <c r="N2" s="5"/>
      <c r="O2" s="5"/>
      <c r="P2" s="5"/>
      <c r="Q2" s="5"/>
      <c r="R2" s="5"/>
      <c r="S2" s="5"/>
    </row>
    <row r="3" spans="2:8" ht="12.75" customHeight="1">
      <c r="B3" s="61" t="s">
        <v>3</v>
      </c>
      <c r="C3" s="61"/>
      <c r="D3" s="68" t="s">
        <v>4</v>
      </c>
      <c r="E3" s="68"/>
      <c r="F3" s="68"/>
      <c r="G3" s="36"/>
      <c r="H3" s="7"/>
    </row>
    <row r="4" spans="2:11" ht="15" customHeight="1">
      <c r="B4" s="61" t="s">
        <v>5</v>
      </c>
      <c r="C4" s="61"/>
      <c r="D4" s="62" t="s">
        <v>6</v>
      </c>
      <c r="E4" s="62"/>
      <c r="F4" s="62"/>
      <c r="H4" s="9"/>
      <c r="I4" s="9"/>
      <c r="J4" s="9"/>
      <c r="K4" s="9"/>
    </row>
    <row r="5" spans="2:19" ht="19.5" customHeight="1">
      <c r="B5" s="63" t="s">
        <v>7</v>
      </c>
      <c r="C5" s="63" t="s">
        <v>8</v>
      </c>
      <c r="D5" s="63"/>
      <c r="E5" s="63"/>
      <c r="F5" s="63"/>
      <c r="G5" s="78" t="s">
        <v>9</v>
      </c>
      <c r="H5" s="58" t="s">
        <v>10</v>
      </c>
      <c r="I5" s="58"/>
      <c r="J5" s="58"/>
      <c r="K5" s="58" t="s">
        <v>11</v>
      </c>
      <c r="L5" s="58" t="s">
        <v>12</v>
      </c>
      <c r="M5" s="58"/>
      <c r="N5" s="58"/>
      <c r="O5" s="58"/>
      <c r="P5" s="58" t="s">
        <v>13</v>
      </c>
      <c r="Q5" s="58"/>
      <c r="R5" s="58"/>
      <c r="S5" s="58"/>
    </row>
    <row r="6" spans="2:19" ht="33.75" customHeight="1">
      <c r="B6" s="63"/>
      <c r="C6" s="63"/>
      <c r="D6" s="63"/>
      <c r="E6" s="63"/>
      <c r="F6" s="63"/>
      <c r="G6" s="78"/>
      <c r="H6" s="10" t="s">
        <v>14</v>
      </c>
      <c r="I6" s="11" t="s">
        <v>15</v>
      </c>
      <c r="J6" s="12" t="s">
        <v>16</v>
      </c>
      <c r="K6" s="58"/>
      <c r="L6" s="13" t="s">
        <v>17</v>
      </c>
      <c r="M6" s="13" t="s">
        <v>18</v>
      </c>
      <c r="N6" s="13" t="s">
        <v>19</v>
      </c>
      <c r="O6" s="13" t="s">
        <v>20</v>
      </c>
      <c r="P6" s="13" t="s">
        <v>21</v>
      </c>
      <c r="Q6" s="13" t="s">
        <v>22</v>
      </c>
      <c r="R6" s="13" t="s">
        <v>23</v>
      </c>
      <c r="S6" s="13" t="s">
        <v>24</v>
      </c>
    </row>
    <row r="7" spans="2:19" ht="18" customHeight="1">
      <c r="B7" s="14"/>
      <c r="C7" s="59" t="s">
        <v>25</v>
      </c>
      <c r="D7" s="59"/>
      <c r="E7" s="59"/>
      <c r="F7" s="59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</row>
    <row r="8" spans="2:19" ht="16.5" customHeight="1">
      <c r="B8" s="15">
        <v>14</v>
      </c>
      <c r="C8" s="49" t="s">
        <v>26</v>
      </c>
      <c r="D8" s="49"/>
      <c r="E8" s="49"/>
      <c r="F8" s="49"/>
      <c r="G8" s="25">
        <v>5</v>
      </c>
      <c r="H8" s="17">
        <v>0.04</v>
      </c>
      <c r="I8" s="17">
        <v>3.625</v>
      </c>
      <c r="J8" s="17">
        <v>0.065</v>
      </c>
      <c r="K8" s="18">
        <f aca="true" t="shared" si="0" ref="K8:K15">H8*4+I8*9+J8*4</f>
        <v>33.044999999999995</v>
      </c>
      <c r="L8" s="17">
        <v>6</v>
      </c>
      <c r="M8" s="17"/>
      <c r="N8" s="17">
        <v>0.06</v>
      </c>
      <c r="O8" s="17">
        <v>0.16</v>
      </c>
      <c r="P8" s="17">
        <v>3.6</v>
      </c>
      <c r="Q8" s="17">
        <v>4.5</v>
      </c>
      <c r="R8" s="17"/>
      <c r="S8" s="17">
        <v>0.03</v>
      </c>
    </row>
    <row r="9" spans="2:19" ht="16.5" customHeight="1">
      <c r="B9" s="15">
        <v>173</v>
      </c>
      <c r="C9" s="49" t="s">
        <v>114</v>
      </c>
      <c r="D9" s="49"/>
      <c r="E9" s="49"/>
      <c r="F9" s="49"/>
      <c r="G9" s="25" t="s">
        <v>27</v>
      </c>
      <c r="H9" s="17">
        <v>8</v>
      </c>
      <c r="I9" s="17">
        <v>14</v>
      </c>
      <c r="J9" s="17">
        <v>35</v>
      </c>
      <c r="K9" s="18">
        <f t="shared" si="0"/>
        <v>298</v>
      </c>
      <c r="L9" s="17">
        <v>0.22</v>
      </c>
      <c r="M9" s="17">
        <v>2.08</v>
      </c>
      <c r="N9" s="17">
        <v>32</v>
      </c>
      <c r="O9" s="17">
        <v>0.86</v>
      </c>
      <c r="P9" s="17">
        <v>221</v>
      </c>
      <c r="Q9" s="17">
        <v>315</v>
      </c>
      <c r="R9" s="17">
        <v>79.6</v>
      </c>
      <c r="S9" s="17">
        <v>2.1</v>
      </c>
    </row>
    <row r="10" spans="2:19" ht="16.5" customHeight="1">
      <c r="B10" s="15">
        <v>288</v>
      </c>
      <c r="C10" s="70" t="s">
        <v>115</v>
      </c>
      <c r="D10" s="70"/>
      <c r="E10" s="70"/>
      <c r="F10" s="70"/>
      <c r="G10" s="25">
        <v>75</v>
      </c>
      <c r="H10" s="17">
        <v>17.52</v>
      </c>
      <c r="I10" s="17">
        <v>19.94</v>
      </c>
      <c r="J10" s="17">
        <v>0.06</v>
      </c>
      <c r="K10" s="18">
        <f t="shared" si="0"/>
        <v>249.78000000000003</v>
      </c>
      <c r="L10" s="17">
        <v>0.05</v>
      </c>
      <c r="M10" s="17"/>
      <c r="N10" s="17">
        <v>0.024</v>
      </c>
      <c r="O10" s="17">
        <v>0.2</v>
      </c>
      <c r="P10" s="17">
        <v>48</v>
      </c>
      <c r="Q10" s="17">
        <v>172</v>
      </c>
      <c r="R10" s="17">
        <v>24</v>
      </c>
      <c r="S10" s="17">
        <v>2.4</v>
      </c>
    </row>
    <row r="11" spans="2:19" ht="16.5" customHeight="1">
      <c r="B11" s="15"/>
      <c r="C11" s="71" t="s">
        <v>117</v>
      </c>
      <c r="D11" s="72"/>
      <c r="E11" s="72"/>
      <c r="F11" s="73"/>
      <c r="G11" s="25" t="s">
        <v>89</v>
      </c>
      <c r="H11" s="17">
        <v>1.77</v>
      </c>
      <c r="I11" s="17">
        <v>10.99</v>
      </c>
      <c r="J11" s="17">
        <v>8.6</v>
      </c>
      <c r="K11" s="18">
        <f>J11+I11+H11</f>
        <v>21.36</v>
      </c>
      <c r="L11" s="17"/>
      <c r="M11" s="17"/>
      <c r="N11" s="17"/>
      <c r="O11" s="17"/>
      <c r="P11" s="17"/>
      <c r="Q11" s="17"/>
      <c r="R11" s="17"/>
      <c r="S11" s="17"/>
    </row>
    <row r="12" spans="2:19" ht="16.5" customHeight="1">
      <c r="B12" s="15">
        <v>15</v>
      </c>
      <c r="C12" s="49" t="s">
        <v>46</v>
      </c>
      <c r="D12" s="49"/>
      <c r="E12" s="49"/>
      <c r="F12" s="49"/>
      <c r="G12" s="25">
        <v>20</v>
      </c>
      <c r="H12" s="17">
        <v>4.46</v>
      </c>
      <c r="I12" s="17">
        <v>5.9</v>
      </c>
      <c r="J12" s="17"/>
      <c r="K12" s="18">
        <f t="shared" si="0"/>
        <v>70.94</v>
      </c>
      <c r="L12" s="17">
        <v>0.003</v>
      </c>
      <c r="M12" s="17">
        <v>0.07</v>
      </c>
      <c r="N12" s="17">
        <v>0.026000000000000002</v>
      </c>
      <c r="O12" s="17">
        <v>0.05</v>
      </c>
      <c r="P12" s="17">
        <v>88</v>
      </c>
      <c r="Q12" s="17">
        <v>50</v>
      </c>
      <c r="R12" s="17">
        <v>3.5</v>
      </c>
      <c r="S12" s="17">
        <v>0.1</v>
      </c>
    </row>
    <row r="13" spans="2:19" ht="16.5" customHeight="1">
      <c r="B13" s="15">
        <v>377</v>
      </c>
      <c r="C13" s="49" t="s">
        <v>116</v>
      </c>
      <c r="D13" s="49"/>
      <c r="E13" s="49"/>
      <c r="F13" s="49"/>
      <c r="G13" s="25">
        <v>200</v>
      </c>
      <c r="H13" s="17">
        <v>3.16</v>
      </c>
      <c r="I13" s="17">
        <v>2.68</v>
      </c>
      <c r="J13" s="17">
        <v>15.9</v>
      </c>
      <c r="K13" s="18">
        <f t="shared" si="0"/>
        <v>100.36000000000001</v>
      </c>
      <c r="L13" s="17"/>
      <c r="M13" s="17">
        <v>0.30000000000000004</v>
      </c>
      <c r="N13" s="17"/>
      <c r="O13" s="17"/>
      <c r="P13" s="17">
        <v>11.1</v>
      </c>
      <c r="Q13" s="17">
        <v>2.8</v>
      </c>
      <c r="R13" s="17">
        <v>1.4</v>
      </c>
      <c r="S13" s="17">
        <v>0.28</v>
      </c>
    </row>
    <row r="14" spans="2:19" ht="16.5" customHeight="1">
      <c r="B14" s="15"/>
      <c r="C14" s="49" t="s">
        <v>29</v>
      </c>
      <c r="D14" s="49"/>
      <c r="E14" s="49"/>
      <c r="F14" s="49"/>
      <c r="G14" s="25">
        <v>75</v>
      </c>
      <c r="H14" s="17">
        <v>6</v>
      </c>
      <c r="I14" s="17">
        <v>0.75</v>
      </c>
      <c r="J14" s="17">
        <v>36.7</v>
      </c>
      <c r="K14" s="18">
        <f t="shared" si="0"/>
        <v>177.55</v>
      </c>
      <c r="L14" s="17"/>
      <c r="M14" s="17"/>
      <c r="N14" s="17"/>
      <c r="O14" s="17"/>
      <c r="P14" s="17">
        <v>15</v>
      </c>
      <c r="Q14" s="17">
        <v>48.8</v>
      </c>
      <c r="R14" s="17">
        <v>10.5</v>
      </c>
      <c r="S14" s="17">
        <v>0.75</v>
      </c>
    </row>
    <row r="15" spans="2:19" ht="16.5" customHeight="1">
      <c r="B15" s="15"/>
      <c r="C15" s="49" t="s">
        <v>30</v>
      </c>
      <c r="D15" s="49"/>
      <c r="E15" s="49"/>
      <c r="F15" s="49"/>
      <c r="G15" s="25">
        <v>50</v>
      </c>
      <c r="H15" s="17">
        <v>3</v>
      </c>
      <c r="I15" s="17">
        <v>1</v>
      </c>
      <c r="J15" s="17">
        <v>17</v>
      </c>
      <c r="K15" s="18">
        <f t="shared" si="0"/>
        <v>89</v>
      </c>
      <c r="L15" s="17"/>
      <c r="M15" s="17"/>
      <c r="N15" s="17"/>
      <c r="O15" s="17"/>
      <c r="P15" s="17">
        <v>18</v>
      </c>
      <c r="Q15" s="17">
        <v>79</v>
      </c>
      <c r="R15" s="17">
        <v>24</v>
      </c>
      <c r="S15" s="17">
        <v>2</v>
      </c>
    </row>
    <row r="16" spans="2:19" ht="18" customHeight="1">
      <c r="B16" s="15"/>
      <c r="C16" s="53"/>
      <c r="D16" s="53"/>
      <c r="E16" s="53"/>
      <c r="F16" s="53"/>
      <c r="G16" s="25"/>
      <c r="H16" s="19">
        <f aca="true" t="shared" si="1" ref="H16:S16">SUM(H8:H15)</f>
        <v>43.95</v>
      </c>
      <c r="I16" s="19">
        <f t="shared" si="1"/>
        <v>58.885</v>
      </c>
      <c r="J16" s="19">
        <f t="shared" si="1"/>
        <v>113.325</v>
      </c>
      <c r="K16" s="19">
        <f t="shared" si="1"/>
        <v>1040.035</v>
      </c>
      <c r="L16" s="19">
        <f t="shared" si="1"/>
        <v>6.273</v>
      </c>
      <c r="M16" s="19">
        <f t="shared" si="1"/>
        <v>2.45</v>
      </c>
      <c r="N16" s="19">
        <f t="shared" si="1"/>
        <v>32.11000000000001</v>
      </c>
      <c r="O16" s="19">
        <f t="shared" si="1"/>
        <v>1.27</v>
      </c>
      <c r="P16" s="19">
        <f t="shared" si="1"/>
        <v>404.70000000000005</v>
      </c>
      <c r="Q16" s="19">
        <f t="shared" si="1"/>
        <v>672.0999999999999</v>
      </c>
      <c r="R16" s="19">
        <f t="shared" si="1"/>
        <v>143</v>
      </c>
      <c r="S16" s="19">
        <f t="shared" si="1"/>
        <v>7.659999999999999</v>
      </c>
    </row>
    <row r="17" spans="2:19" ht="18" customHeight="1">
      <c r="B17" s="15"/>
      <c r="C17" s="54" t="s">
        <v>31</v>
      </c>
      <c r="D17" s="54"/>
      <c r="E17" s="54"/>
      <c r="F17" s="54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</row>
    <row r="18" spans="2:19" ht="18" customHeight="1">
      <c r="B18" s="15"/>
      <c r="C18" s="56" t="s">
        <v>32</v>
      </c>
      <c r="D18" s="56"/>
      <c r="E18" s="56"/>
      <c r="F18" s="56"/>
      <c r="G18" s="21">
        <v>20</v>
      </c>
      <c r="H18" s="22">
        <v>1.7000000000000002</v>
      </c>
      <c r="I18" s="22"/>
      <c r="J18" s="22">
        <v>14</v>
      </c>
      <c r="K18" s="18">
        <v>82.9</v>
      </c>
      <c r="L18" s="22">
        <v>0.02</v>
      </c>
      <c r="M18" s="22"/>
      <c r="N18" s="22">
        <v>13</v>
      </c>
      <c r="O18" s="22">
        <v>0.26</v>
      </c>
      <c r="P18" s="22">
        <v>8.2</v>
      </c>
      <c r="Q18" s="22">
        <v>17.4</v>
      </c>
      <c r="R18" s="22">
        <v>3</v>
      </c>
      <c r="S18" s="22">
        <v>0.2</v>
      </c>
    </row>
    <row r="19" spans="2:19" ht="18" customHeight="1">
      <c r="B19" s="15"/>
      <c r="C19" s="56" t="s">
        <v>33</v>
      </c>
      <c r="D19" s="56"/>
      <c r="E19" s="56"/>
      <c r="F19" s="56"/>
      <c r="G19" s="21">
        <v>200</v>
      </c>
      <c r="H19" s="22">
        <v>0.2</v>
      </c>
      <c r="I19" s="22"/>
      <c r="J19" s="22">
        <v>22.8</v>
      </c>
      <c r="K19" s="18">
        <v>92.7</v>
      </c>
      <c r="L19" s="22"/>
      <c r="M19" s="22">
        <v>20</v>
      </c>
      <c r="N19" s="22"/>
      <c r="O19" s="22">
        <v>0.6000000000000001</v>
      </c>
      <c r="P19" s="22">
        <v>52</v>
      </c>
      <c r="Q19" s="22">
        <v>82</v>
      </c>
      <c r="R19" s="22">
        <v>30</v>
      </c>
      <c r="S19" s="22">
        <v>3.2</v>
      </c>
    </row>
    <row r="20" spans="2:19" ht="18" customHeight="1">
      <c r="B20" s="23"/>
      <c r="C20" s="54" t="s">
        <v>34</v>
      </c>
      <c r="D20" s="54"/>
      <c r="E20" s="54"/>
      <c r="F20" s="54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2:19" ht="23.25" customHeight="1">
      <c r="B21" s="15">
        <v>59</v>
      </c>
      <c r="C21" s="55" t="s">
        <v>118</v>
      </c>
      <c r="D21" s="55"/>
      <c r="E21" s="55"/>
      <c r="F21" s="55"/>
      <c r="G21" s="25">
        <v>100</v>
      </c>
      <c r="H21" s="17">
        <v>1.403</v>
      </c>
      <c r="I21" s="17">
        <v>10.04</v>
      </c>
      <c r="J21" s="17">
        <v>7.29</v>
      </c>
      <c r="K21" s="18">
        <f>H21*4+I21*9+J21*4</f>
        <v>125.13199999999998</v>
      </c>
      <c r="L21" s="17">
        <v>0.05</v>
      </c>
      <c r="M21" s="17">
        <v>6.95</v>
      </c>
      <c r="N21" s="17"/>
      <c r="O21" s="17">
        <v>2.49</v>
      </c>
      <c r="P21" s="17">
        <v>21.19</v>
      </c>
      <c r="Q21" s="17">
        <v>33.98</v>
      </c>
      <c r="R21" s="17">
        <v>24</v>
      </c>
      <c r="S21" s="17">
        <v>1.32</v>
      </c>
    </row>
    <row r="22" spans="2:19" ht="21" customHeight="1">
      <c r="B22" s="15">
        <v>280</v>
      </c>
      <c r="C22" s="52" t="s">
        <v>119</v>
      </c>
      <c r="D22" s="52"/>
      <c r="E22" s="52"/>
      <c r="F22" s="52"/>
      <c r="G22" s="25">
        <v>300</v>
      </c>
      <c r="H22" s="17">
        <v>3.08</v>
      </c>
      <c r="I22" s="17">
        <v>3.34</v>
      </c>
      <c r="J22" s="17">
        <v>18.83</v>
      </c>
      <c r="K22" s="18">
        <f>H22*4+I22*9+J22*4</f>
        <v>117.69999999999999</v>
      </c>
      <c r="L22" s="17">
        <v>0.15</v>
      </c>
      <c r="M22" s="17">
        <v>15.59</v>
      </c>
      <c r="N22" s="17">
        <v>0.08</v>
      </c>
      <c r="O22" s="17">
        <v>0.15</v>
      </c>
      <c r="P22" s="17">
        <v>49.23</v>
      </c>
      <c r="Q22" s="17">
        <v>250</v>
      </c>
      <c r="R22" s="17">
        <v>38.5</v>
      </c>
      <c r="S22" s="17">
        <v>1.1</v>
      </c>
    </row>
    <row r="23" spans="2:19" ht="20.25" customHeight="1">
      <c r="B23" s="15">
        <v>259</v>
      </c>
      <c r="C23" s="52" t="s">
        <v>105</v>
      </c>
      <c r="D23" s="52"/>
      <c r="E23" s="52"/>
      <c r="F23" s="52"/>
      <c r="G23" s="25">
        <v>150</v>
      </c>
      <c r="H23" s="17">
        <v>3.09</v>
      </c>
      <c r="I23" s="17">
        <v>4.86</v>
      </c>
      <c r="J23" s="17">
        <v>14.1</v>
      </c>
      <c r="K23" s="18">
        <f>H23*4+I23*9+J23*4</f>
        <v>112.5</v>
      </c>
      <c r="L23" s="17">
        <v>0.62</v>
      </c>
      <c r="M23" s="17">
        <v>42.8</v>
      </c>
      <c r="N23" s="17"/>
      <c r="O23" s="17">
        <v>2.47</v>
      </c>
      <c r="P23" s="17">
        <v>55.38</v>
      </c>
      <c r="Q23" s="17">
        <v>433</v>
      </c>
      <c r="R23" s="17">
        <v>86.47</v>
      </c>
      <c r="S23" s="17">
        <v>6.79</v>
      </c>
    </row>
    <row r="24" spans="2:19" ht="20.25" customHeight="1">
      <c r="B24" s="15"/>
      <c r="C24" s="75" t="s">
        <v>120</v>
      </c>
      <c r="D24" s="76"/>
      <c r="E24" s="76"/>
      <c r="F24" s="77"/>
      <c r="G24" s="25">
        <v>75</v>
      </c>
      <c r="H24" s="17">
        <v>16.5</v>
      </c>
      <c r="I24" s="17">
        <v>24.2</v>
      </c>
      <c r="J24" s="17">
        <v>14.32</v>
      </c>
      <c r="K24" s="18">
        <f>J24+I24+H24</f>
        <v>55.019999999999996</v>
      </c>
      <c r="L24" s="17"/>
      <c r="M24" s="17"/>
      <c r="N24" s="17"/>
      <c r="O24" s="17"/>
      <c r="P24" s="17"/>
      <c r="Q24" s="17"/>
      <c r="R24" s="17"/>
      <c r="S24" s="17"/>
    </row>
    <row r="25" spans="2:19" ht="18" customHeight="1">
      <c r="B25" s="15">
        <v>345</v>
      </c>
      <c r="C25" s="49" t="s">
        <v>49</v>
      </c>
      <c r="D25" s="49"/>
      <c r="E25" s="49"/>
      <c r="F25" s="49"/>
      <c r="G25" s="16">
        <v>200</v>
      </c>
      <c r="H25" s="17">
        <v>0.4</v>
      </c>
      <c r="I25" s="17">
        <v>0.27</v>
      </c>
      <c r="J25" s="17">
        <v>17.2</v>
      </c>
      <c r="K25" s="18">
        <f>H25*4.1+I25*9+J25*4</f>
        <v>72.87</v>
      </c>
      <c r="L25" s="17">
        <v>0.012</v>
      </c>
      <c r="M25" s="17">
        <v>2.7</v>
      </c>
      <c r="N25" s="17"/>
      <c r="O25" s="17">
        <v>0.12</v>
      </c>
      <c r="P25" s="17">
        <v>22.1</v>
      </c>
      <c r="Q25" s="17">
        <v>12</v>
      </c>
      <c r="R25" s="17">
        <v>11.9</v>
      </c>
      <c r="S25" s="17">
        <v>0.27</v>
      </c>
    </row>
    <row r="26" spans="2:19" ht="18" customHeight="1">
      <c r="B26" s="15">
        <v>338</v>
      </c>
      <c r="C26" s="70" t="s">
        <v>37</v>
      </c>
      <c r="D26" s="70"/>
      <c r="E26" s="70"/>
      <c r="F26" s="70"/>
      <c r="G26" s="25">
        <v>300</v>
      </c>
      <c r="H26" s="17">
        <v>1.2</v>
      </c>
      <c r="I26" s="17">
        <v>1.2</v>
      </c>
      <c r="J26" s="17">
        <v>28.8</v>
      </c>
      <c r="K26" s="18">
        <f>H26*4.1+I26*9+J26*4</f>
        <v>130.92000000000002</v>
      </c>
      <c r="L26" s="17">
        <v>0.09</v>
      </c>
      <c r="M26" s="17">
        <v>30</v>
      </c>
      <c r="N26" s="17"/>
      <c r="O26" s="17">
        <v>0.6000000000000001</v>
      </c>
      <c r="P26" s="17">
        <v>48</v>
      </c>
      <c r="Q26" s="17">
        <v>33</v>
      </c>
      <c r="R26" s="17">
        <v>1.69</v>
      </c>
      <c r="S26" s="17">
        <v>6.6</v>
      </c>
    </row>
    <row r="27" spans="2:19" ht="18" customHeight="1">
      <c r="B27" s="15"/>
      <c r="C27" s="49" t="s">
        <v>29</v>
      </c>
      <c r="D27" s="49"/>
      <c r="E27" s="49"/>
      <c r="F27" s="49"/>
      <c r="G27" s="25">
        <v>100</v>
      </c>
      <c r="H27" s="17">
        <v>8</v>
      </c>
      <c r="I27" s="17">
        <v>1</v>
      </c>
      <c r="J27" s="17">
        <v>49</v>
      </c>
      <c r="K27" s="18">
        <f>H27*4+I27*9+J27*4</f>
        <v>237</v>
      </c>
      <c r="L27" s="17"/>
      <c r="M27" s="17"/>
      <c r="N27" s="17"/>
      <c r="O27" s="17"/>
      <c r="P27" s="17">
        <v>20</v>
      </c>
      <c r="Q27" s="17">
        <v>65</v>
      </c>
      <c r="R27" s="17">
        <v>14</v>
      </c>
      <c r="S27" s="17">
        <v>1</v>
      </c>
    </row>
    <row r="28" spans="2:19" ht="18" customHeight="1">
      <c r="B28" s="15"/>
      <c r="C28" s="49" t="s">
        <v>30</v>
      </c>
      <c r="D28" s="49"/>
      <c r="E28" s="49"/>
      <c r="F28" s="49"/>
      <c r="G28" s="25">
        <v>50</v>
      </c>
      <c r="H28" s="17">
        <v>3</v>
      </c>
      <c r="I28" s="17">
        <v>1</v>
      </c>
      <c r="J28" s="17">
        <v>17</v>
      </c>
      <c r="K28" s="18">
        <f>H28*4+I28*9+J28*4</f>
        <v>89</v>
      </c>
      <c r="L28" s="17"/>
      <c r="M28" s="17"/>
      <c r="N28" s="17"/>
      <c r="O28" s="17"/>
      <c r="P28" s="17">
        <v>18</v>
      </c>
      <c r="Q28" s="17">
        <v>79</v>
      </c>
      <c r="R28" s="17">
        <v>24</v>
      </c>
      <c r="S28" s="17">
        <v>2</v>
      </c>
    </row>
    <row r="29" spans="2:19" ht="18" customHeight="1">
      <c r="B29" s="15"/>
      <c r="C29" s="53"/>
      <c r="D29" s="53"/>
      <c r="E29" s="53"/>
      <c r="F29" s="53"/>
      <c r="G29" s="25"/>
      <c r="H29" s="19">
        <f aca="true" t="shared" si="2" ref="H29:S29">SUM(H21:H28)</f>
        <v>36.673</v>
      </c>
      <c r="I29" s="19">
        <f t="shared" si="2"/>
        <v>45.910000000000004</v>
      </c>
      <c r="J29" s="19">
        <f t="shared" si="2"/>
        <v>166.54</v>
      </c>
      <c r="K29" s="19">
        <f t="shared" si="2"/>
        <v>940.142</v>
      </c>
      <c r="L29" s="19">
        <f t="shared" si="2"/>
        <v>0.922</v>
      </c>
      <c r="M29" s="19">
        <f t="shared" si="2"/>
        <v>98.04</v>
      </c>
      <c r="N29" s="19">
        <f t="shared" si="2"/>
        <v>0.08</v>
      </c>
      <c r="O29" s="19">
        <f t="shared" si="2"/>
        <v>5.83</v>
      </c>
      <c r="P29" s="19">
        <f t="shared" si="2"/>
        <v>233.9</v>
      </c>
      <c r="Q29" s="19">
        <f t="shared" si="2"/>
        <v>905.98</v>
      </c>
      <c r="R29" s="19">
        <f t="shared" si="2"/>
        <v>200.56</v>
      </c>
      <c r="S29" s="19">
        <f t="shared" si="2"/>
        <v>19.08</v>
      </c>
    </row>
    <row r="30" spans="2:19" ht="18" customHeight="1">
      <c r="B30" s="23"/>
      <c r="C30" s="54" t="s">
        <v>38</v>
      </c>
      <c r="D30" s="54"/>
      <c r="E30" s="54"/>
      <c r="F30" s="54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spans="2:19" ht="18" customHeight="1">
      <c r="B31" s="15">
        <v>424</v>
      </c>
      <c r="C31" s="49" t="s">
        <v>63</v>
      </c>
      <c r="D31" s="49"/>
      <c r="E31" s="49"/>
      <c r="F31" s="49"/>
      <c r="G31" s="25">
        <v>100</v>
      </c>
      <c r="H31" s="17">
        <v>7.28</v>
      </c>
      <c r="I31" s="17">
        <v>12.52</v>
      </c>
      <c r="J31" s="17">
        <v>43.8</v>
      </c>
      <c r="K31" s="18">
        <f>H31*4+I31*9+J31*4</f>
        <v>317</v>
      </c>
      <c r="L31" s="17">
        <v>0.06</v>
      </c>
      <c r="M31" s="17"/>
      <c r="N31" s="17">
        <v>0.002</v>
      </c>
      <c r="O31" s="17">
        <v>2.33</v>
      </c>
      <c r="P31" s="17">
        <v>9.9</v>
      </c>
      <c r="Q31" s="17">
        <v>35</v>
      </c>
      <c r="R31" s="17">
        <v>13.6</v>
      </c>
      <c r="S31" s="17">
        <v>0.65</v>
      </c>
    </row>
    <row r="32" spans="2:19" ht="18" customHeight="1">
      <c r="B32" s="15"/>
      <c r="C32" s="49" t="s">
        <v>111</v>
      </c>
      <c r="D32" s="49"/>
      <c r="E32" s="49"/>
      <c r="F32" s="49"/>
      <c r="G32" s="16">
        <v>200</v>
      </c>
      <c r="H32" s="17">
        <v>5.8</v>
      </c>
      <c r="I32" s="17">
        <v>5</v>
      </c>
      <c r="J32" s="17">
        <v>8.4</v>
      </c>
      <c r="K32" s="18">
        <f>H32*4+I32*9+J32*4</f>
        <v>101.80000000000001</v>
      </c>
      <c r="L32" s="17">
        <v>0.04</v>
      </c>
      <c r="M32" s="17">
        <v>0.6000000000000001</v>
      </c>
      <c r="N32" s="17">
        <v>0.004</v>
      </c>
      <c r="O32" s="17"/>
      <c r="P32" s="17">
        <v>248</v>
      </c>
      <c r="Q32" s="17">
        <v>184</v>
      </c>
      <c r="R32" s="17">
        <v>28</v>
      </c>
      <c r="S32" s="17">
        <v>0.2</v>
      </c>
    </row>
    <row r="33" spans="2:19" ht="18" customHeight="1">
      <c r="B33" s="15"/>
      <c r="C33" s="53"/>
      <c r="D33" s="53"/>
      <c r="E33" s="53"/>
      <c r="F33" s="53"/>
      <c r="G33" s="25"/>
      <c r="H33" s="19">
        <f aca="true" t="shared" si="3" ref="H33:S33">SUM(H31:H32)</f>
        <v>13.08</v>
      </c>
      <c r="I33" s="19">
        <f t="shared" si="3"/>
        <v>17.52</v>
      </c>
      <c r="J33" s="19">
        <f t="shared" si="3"/>
        <v>52.199999999999996</v>
      </c>
      <c r="K33" s="19">
        <f t="shared" si="3"/>
        <v>418.8</v>
      </c>
      <c r="L33" s="19">
        <f t="shared" si="3"/>
        <v>0.1</v>
      </c>
      <c r="M33" s="19">
        <f t="shared" si="3"/>
        <v>0.6000000000000001</v>
      </c>
      <c r="N33" s="19">
        <f t="shared" si="3"/>
        <v>0.006</v>
      </c>
      <c r="O33" s="19">
        <f t="shared" si="3"/>
        <v>2.33</v>
      </c>
      <c r="P33" s="19">
        <f t="shared" si="3"/>
        <v>257.9</v>
      </c>
      <c r="Q33" s="19">
        <f t="shared" si="3"/>
        <v>219</v>
      </c>
      <c r="R33" s="19">
        <f t="shared" si="3"/>
        <v>41.6</v>
      </c>
      <c r="S33" s="19">
        <f t="shared" si="3"/>
        <v>0.8500000000000001</v>
      </c>
    </row>
    <row r="34" spans="2:19" ht="18" customHeight="1">
      <c r="B34" s="23"/>
      <c r="C34" s="54" t="s">
        <v>40</v>
      </c>
      <c r="D34" s="54"/>
      <c r="E34" s="54"/>
      <c r="F34" s="54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2:19" ht="27.75" customHeight="1">
      <c r="B35" s="15">
        <v>24</v>
      </c>
      <c r="C35" s="55" t="s">
        <v>121</v>
      </c>
      <c r="D35" s="55"/>
      <c r="E35" s="55"/>
      <c r="F35" s="55"/>
      <c r="G35" s="16">
        <v>100</v>
      </c>
      <c r="H35" s="17">
        <v>0.85</v>
      </c>
      <c r="I35" s="17">
        <v>5.05</v>
      </c>
      <c r="J35" s="17">
        <v>2.58</v>
      </c>
      <c r="K35" s="18">
        <f aca="true" t="shared" si="4" ref="K35:K40">H35*4+I35*9+J35*4</f>
        <v>59.169999999999995</v>
      </c>
      <c r="L35" s="17">
        <v>0.05</v>
      </c>
      <c r="M35" s="17">
        <v>15.65</v>
      </c>
      <c r="N35" s="17"/>
      <c r="O35" s="17">
        <v>3.04</v>
      </c>
      <c r="P35" s="17">
        <v>16.37</v>
      </c>
      <c r="Q35" s="17">
        <v>30</v>
      </c>
      <c r="R35" s="17">
        <v>16.18</v>
      </c>
      <c r="S35" s="17">
        <v>0.7</v>
      </c>
    </row>
    <row r="36" spans="2:19" ht="18" customHeight="1">
      <c r="B36" s="15">
        <v>229</v>
      </c>
      <c r="C36" s="49" t="s">
        <v>123</v>
      </c>
      <c r="D36" s="49"/>
      <c r="E36" s="49"/>
      <c r="F36" s="49"/>
      <c r="G36" s="16" t="s">
        <v>35</v>
      </c>
      <c r="H36" s="17">
        <v>18.4</v>
      </c>
      <c r="I36" s="17">
        <v>10.24</v>
      </c>
      <c r="J36" s="17">
        <v>4.28</v>
      </c>
      <c r="K36" s="18">
        <f t="shared" si="4"/>
        <v>182.88</v>
      </c>
      <c r="L36" s="17">
        <v>4.1</v>
      </c>
      <c r="M36" s="17">
        <v>2.4</v>
      </c>
      <c r="N36" s="17">
        <v>0.05</v>
      </c>
      <c r="O36" s="17">
        <v>5.42</v>
      </c>
      <c r="P36" s="17">
        <v>43.5</v>
      </c>
      <c r="Q36" s="17">
        <v>161</v>
      </c>
      <c r="R36" s="17">
        <v>28</v>
      </c>
      <c r="S36" s="17">
        <v>0.78</v>
      </c>
    </row>
    <row r="37" spans="2:19" ht="18" customHeight="1">
      <c r="B37" s="15">
        <v>314</v>
      </c>
      <c r="C37" s="49" t="s">
        <v>122</v>
      </c>
      <c r="D37" s="49"/>
      <c r="E37" s="49"/>
      <c r="F37" s="49"/>
      <c r="G37" s="25">
        <v>150</v>
      </c>
      <c r="H37" s="17">
        <v>3.51</v>
      </c>
      <c r="I37" s="17">
        <v>3.73</v>
      </c>
      <c r="J37" s="17">
        <v>17.6</v>
      </c>
      <c r="K37" s="18">
        <f t="shared" si="4"/>
        <v>118.01</v>
      </c>
      <c r="L37" s="17">
        <v>0.2</v>
      </c>
      <c r="M37" s="17">
        <v>21.7</v>
      </c>
      <c r="N37" s="17"/>
      <c r="O37" s="17">
        <v>6.83</v>
      </c>
      <c r="P37" s="17">
        <v>23.1</v>
      </c>
      <c r="Q37" s="17">
        <v>108</v>
      </c>
      <c r="R37" s="17">
        <v>40.2</v>
      </c>
      <c r="S37" s="17">
        <v>1.5</v>
      </c>
    </row>
    <row r="38" spans="2:19" ht="18" customHeight="1">
      <c r="B38" s="15">
        <v>389</v>
      </c>
      <c r="C38" s="49" t="s">
        <v>39</v>
      </c>
      <c r="D38" s="49"/>
      <c r="E38" s="49"/>
      <c r="F38" s="49"/>
      <c r="G38" s="16">
        <v>200</v>
      </c>
      <c r="H38" s="17">
        <v>5.8</v>
      </c>
      <c r="I38" s="17">
        <v>5</v>
      </c>
      <c r="J38" s="17">
        <v>9.6</v>
      </c>
      <c r="K38" s="18">
        <f t="shared" si="4"/>
        <v>106.6</v>
      </c>
      <c r="L38" s="17">
        <v>0.02</v>
      </c>
      <c r="M38" s="17">
        <v>4</v>
      </c>
      <c r="N38" s="17"/>
      <c r="O38" s="17">
        <v>0.2</v>
      </c>
      <c r="P38" s="17">
        <v>14</v>
      </c>
      <c r="Q38" s="17">
        <v>14</v>
      </c>
      <c r="R38" s="17">
        <v>8</v>
      </c>
      <c r="S38" s="17">
        <v>14</v>
      </c>
    </row>
    <row r="39" spans="2:19" ht="18" customHeight="1">
      <c r="B39" s="15"/>
      <c r="C39" s="49" t="s">
        <v>29</v>
      </c>
      <c r="D39" s="49"/>
      <c r="E39" s="49"/>
      <c r="F39" s="49"/>
      <c r="G39" s="25">
        <v>75</v>
      </c>
      <c r="H39" s="17">
        <v>6</v>
      </c>
      <c r="I39" s="17">
        <v>0.75</v>
      </c>
      <c r="J39" s="17">
        <v>36.7</v>
      </c>
      <c r="K39" s="18">
        <f t="shared" si="4"/>
        <v>177.55</v>
      </c>
      <c r="L39" s="17"/>
      <c r="M39" s="17"/>
      <c r="N39" s="17"/>
      <c r="O39" s="17"/>
      <c r="P39" s="17">
        <v>15</v>
      </c>
      <c r="Q39" s="17">
        <v>48.8</v>
      </c>
      <c r="R39" s="17">
        <v>10.5</v>
      </c>
      <c r="S39" s="17">
        <v>0.75</v>
      </c>
    </row>
    <row r="40" spans="2:19" ht="18" customHeight="1">
      <c r="B40" s="26"/>
      <c r="C40" s="49" t="s">
        <v>30</v>
      </c>
      <c r="D40" s="49"/>
      <c r="E40" s="49"/>
      <c r="F40" s="49"/>
      <c r="G40" s="25">
        <v>50</v>
      </c>
      <c r="H40" s="17">
        <v>3</v>
      </c>
      <c r="I40" s="17">
        <v>1</v>
      </c>
      <c r="J40" s="17">
        <v>17</v>
      </c>
      <c r="K40" s="18">
        <f t="shared" si="4"/>
        <v>89</v>
      </c>
      <c r="L40" s="17"/>
      <c r="M40" s="17"/>
      <c r="N40" s="17"/>
      <c r="O40" s="17"/>
      <c r="P40" s="17">
        <v>18</v>
      </c>
      <c r="Q40" s="17">
        <v>79</v>
      </c>
      <c r="R40" s="17">
        <v>24</v>
      </c>
      <c r="S40" s="17">
        <v>2</v>
      </c>
    </row>
    <row r="41" spans="2:19" ht="18" customHeight="1">
      <c r="B41" s="27"/>
      <c r="C41" s="50"/>
      <c r="D41" s="50"/>
      <c r="E41" s="50"/>
      <c r="F41" s="50"/>
      <c r="G41" s="37"/>
      <c r="H41" s="29">
        <f aca="true" t="shared" si="5" ref="H41:S41">SUM(H35:H40)</f>
        <v>37.56</v>
      </c>
      <c r="I41" s="29">
        <f t="shared" si="5"/>
        <v>25.77</v>
      </c>
      <c r="J41" s="29">
        <f t="shared" si="5"/>
        <v>87.76</v>
      </c>
      <c r="K41" s="29">
        <f t="shared" si="5"/>
        <v>733.21</v>
      </c>
      <c r="L41" s="29">
        <f t="shared" si="5"/>
        <v>4.369999999999999</v>
      </c>
      <c r="M41" s="29">
        <f t="shared" si="5"/>
        <v>43.75</v>
      </c>
      <c r="N41" s="29">
        <f t="shared" si="5"/>
        <v>0.05</v>
      </c>
      <c r="O41" s="29">
        <f t="shared" si="5"/>
        <v>15.49</v>
      </c>
      <c r="P41" s="29">
        <f t="shared" si="5"/>
        <v>129.97</v>
      </c>
      <c r="Q41" s="29">
        <f t="shared" si="5"/>
        <v>440.8</v>
      </c>
      <c r="R41" s="29">
        <f t="shared" si="5"/>
        <v>126.88</v>
      </c>
      <c r="S41" s="29">
        <f t="shared" si="5"/>
        <v>19.73</v>
      </c>
    </row>
    <row r="42" spans="2:19" ht="24.75" customHeight="1">
      <c r="B42" s="30"/>
      <c r="C42" s="51"/>
      <c r="D42" s="51"/>
      <c r="E42" s="51"/>
      <c r="F42" s="51"/>
      <c r="G42" s="38"/>
      <c r="H42" s="32">
        <f aca="true" t="shared" si="6" ref="H42:S42">H41+H33+H29+H16</f>
        <v>131.263</v>
      </c>
      <c r="I42" s="32">
        <f t="shared" si="6"/>
        <v>148.085</v>
      </c>
      <c r="J42" s="32">
        <f t="shared" si="6"/>
        <v>419.825</v>
      </c>
      <c r="K42" s="32">
        <f t="shared" si="6"/>
        <v>3132.187</v>
      </c>
      <c r="L42" s="32">
        <f t="shared" si="6"/>
        <v>11.665</v>
      </c>
      <c r="M42" s="32">
        <f t="shared" si="6"/>
        <v>144.84</v>
      </c>
      <c r="N42" s="32">
        <f t="shared" si="6"/>
        <v>32.24600000000001</v>
      </c>
      <c r="O42" s="32">
        <f t="shared" si="6"/>
        <v>24.919999999999998</v>
      </c>
      <c r="P42" s="32">
        <f t="shared" si="6"/>
        <v>1026.47</v>
      </c>
      <c r="Q42" s="32">
        <f t="shared" si="6"/>
        <v>2237.88</v>
      </c>
      <c r="R42" s="32">
        <f t="shared" si="6"/>
        <v>512.04</v>
      </c>
      <c r="S42" s="32">
        <f t="shared" si="6"/>
        <v>47.31999999999999</v>
      </c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</sheetData>
  <sheetProtection selectLockedCells="1" selectUnlockedCells="1"/>
  <mergeCells count="57">
    <mergeCell ref="G1:L1"/>
    <mergeCell ref="M1:R1"/>
    <mergeCell ref="B2:C2"/>
    <mergeCell ref="D2:F2"/>
    <mergeCell ref="G2:L2"/>
    <mergeCell ref="B3:C3"/>
    <mergeCell ref="D3:F3"/>
    <mergeCell ref="B4:C4"/>
    <mergeCell ref="D4:F4"/>
    <mergeCell ref="B5:B6"/>
    <mergeCell ref="C5:F6"/>
    <mergeCell ref="G5:G6"/>
    <mergeCell ref="H5:J5"/>
    <mergeCell ref="K5:K6"/>
    <mergeCell ref="L5:O5"/>
    <mergeCell ref="P5:S5"/>
    <mergeCell ref="C7:F7"/>
    <mergeCell ref="G7:S7"/>
    <mergeCell ref="C8:F8"/>
    <mergeCell ref="C9:F9"/>
    <mergeCell ref="C10:F10"/>
    <mergeCell ref="C12:F12"/>
    <mergeCell ref="C13:F13"/>
    <mergeCell ref="C14:F14"/>
    <mergeCell ref="C15:F15"/>
    <mergeCell ref="C11:F11"/>
    <mergeCell ref="C16:F16"/>
    <mergeCell ref="C17:F17"/>
    <mergeCell ref="G17:S17"/>
    <mergeCell ref="C18:F18"/>
    <mergeCell ref="C19:F19"/>
    <mergeCell ref="C20:F20"/>
    <mergeCell ref="G20:S20"/>
    <mergeCell ref="C21:F21"/>
    <mergeCell ref="C22:F22"/>
    <mergeCell ref="C23:F23"/>
    <mergeCell ref="C25:F25"/>
    <mergeCell ref="C26:F26"/>
    <mergeCell ref="C27:F27"/>
    <mergeCell ref="C24:F24"/>
    <mergeCell ref="G34:S34"/>
    <mergeCell ref="C35:F35"/>
    <mergeCell ref="C36:F36"/>
    <mergeCell ref="C37:F37"/>
    <mergeCell ref="C28:F28"/>
    <mergeCell ref="C29:F29"/>
    <mergeCell ref="C30:F30"/>
    <mergeCell ref="G30:S30"/>
    <mergeCell ref="C31:F31"/>
    <mergeCell ref="C32:F32"/>
    <mergeCell ref="C38:F38"/>
    <mergeCell ref="C39:F39"/>
    <mergeCell ref="C40:F40"/>
    <mergeCell ref="C41:F41"/>
    <mergeCell ref="C42:F42"/>
    <mergeCell ref="C33:F33"/>
    <mergeCell ref="C34:F34"/>
  </mergeCells>
  <printOptions/>
  <pageMargins left="0.7923611111111111" right="0.5152777777777777" top="0.5243055555555556" bottom="0.40694444444444444" header="0.5118055555555555" footer="0.5118055555555555"/>
  <pageSetup horizontalDpi="300" verticalDpi="300" orientation="landscape" paperSize="9" scale="69" r:id="rId1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S39"/>
  <sheetViews>
    <sheetView view="pageBreakPreview" zoomScaleSheetLayoutView="100" zoomScalePageLayoutView="0" workbookViewId="0" topLeftCell="A13">
      <selection activeCell="J26" sqref="J26"/>
    </sheetView>
  </sheetViews>
  <sheetFormatPr defaultColWidth="9.140625" defaultRowHeight="14.25" customHeight="1"/>
  <cols>
    <col min="1" max="1" width="5.140625" style="0" customWidth="1"/>
    <col min="2" max="2" width="9.00390625" style="1" customWidth="1"/>
    <col min="3" max="3" width="14.140625" style="0" customWidth="1"/>
    <col min="5" max="5" width="13.7109375" style="0" customWidth="1"/>
    <col min="6" max="6" width="9.8515625" style="0" customWidth="1"/>
    <col min="7" max="7" width="11.00390625" style="35" customWidth="1"/>
    <col min="8" max="11" width="9.140625" style="3" customWidth="1"/>
    <col min="12" max="19" width="9.140625" style="4" customWidth="1"/>
  </cols>
  <sheetData>
    <row r="1" spans="7:18" ht="12.75" customHeight="1">
      <c r="G1" s="79"/>
      <c r="H1" s="79"/>
      <c r="I1" s="79"/>
      <c r="J1" s="79"/>
      <c r="K1" s="79"/>
      <c r="L1" s="79"/>
      <c r="M1" s="65" t="s">
        <v>0</v>
      </c>
      <c r="N1" s="65"/>
      <c r="O1" s="65"/>
      <c r="P1" s="65"/>
      <c r="Q1" s="65"/>
      <c r="R1" s="65"/>
    </row>
    <row r="2" spans="2:19" ht="12.75" customHeight="1">
      <c r="B2" s="61" t="s">
        <v>1</v>
      </c>
      <c r="C2" s="61"/>
      <c r="D2" s="66" t="s">
        <v>65</v>
      </c>
      <c r="E2" s="66"/>
      <c r="F2" s="66"/>
      <c r="G2" s="80"/>
      <c r="H2" s="80"/>
      <c r="I2" s="80"/>
      <c r="J2" s="80"/>
      <c r="K2" s="80"/>
      <c r="L2" s="80"/>
      <c r="M2" s="5"/>
      <c r="N2" s="5"/>
      <c r="O2" s="5"/>
      <c r="P2" s="5"/>
      <c r="Q2" s="5"/>
      <c r="R2" s="5"/>
      <c r="S2" s="5"/>
    </row>
    <row r="3" spans="2:8" ht="12.75" customHeight="1">
      <c r="B3" s="61" t="s">
        <v>3</v>
      </c>
      <c r="C3" s="61"/>
      <c r="D3" s="68" t="s">
        <v>4</v>
      </c>
      <c r="E3" s="68"/>
      <c r="F3" s="68"/>
      <c r="G3" s="36"/>
      <c r="H3" s="7"/>
    </row>
    <row r="4" spans="2:11" ht="15" customHeight="1">
      <c r="B4" s="61" t="s">
        <v>5</v>
      </c>
      <c r="C4" s="61"/>
      <c r="D4" s="62" t="s">
        <v>6</v>
      </c>
      <c r="E4" s="62"/>
      <c r="F4" s="62"/>
      <c r="H4" s="9"/>
      <c r="I4" s="9"/>
      <c r="J4" s="9"/>
      <c r="K4" s="9"/>
    </row>
    <row r="5" spans="2:19" ht="19.5" customHeight="1">
      <c r="B5" s="63" t="s">
        <v>7</v>
      </c>
      <c r="C5" s="63" t="s">
        <v>8</v>
      </c>
      <c r="D5" s="63"/>
      <c r="E5" s="63"/>
      <c r="F5" s="63"/>
      <c r="G5" s="78" t="s">
        <v>9</v>
      </c>
      <c r="H5" s="58" t="s">
        <v>10</v>
      </c>
      <c r="I5" s="58"/>
      <c r="J5" s="58"/>
      <c r="K5" s="58" t="s">
        <v>11</v>
      </c>
      <c r="L5" s="58" t="s">
        <v>12</v>
      </c>
      <c r="M5" s="58"/>
      <c r="N5" s="58"/>
      <c r="O5" s="58"/>
      <c r="P5" s="58" t="s">
        <v>13</v>
      </c>
      <c r="Q5" s="58"/>
      <c r="R5" s="58"/>
      <c r="S5" s="58"/>
    </row>
    <row r="6" spans="2:19" ht="33.75" customHeight="1">
      <c r="B6" s="63"/>
      <c r="C6" s="63"/>
      <c r="D6" s="63"/>
      <c r="E6" s="63"/>
      <c r="F6" s="63"/>
      <c r="G6" s="78"/>
      <c r="H6" s="10" t="s">
        <v>14</v>
      </c>
      <c r="I6" s="11" t="s">
        <v>15</v>
      </c>
      <c r="J6" s="12" t="s">
        <v>16</v>
      </c>
      <c r="K6" s="58"/>
      <c r="L6" s="13" t="s">
        <v>17</v>
      </c>
      <c r="M6" s="13" t="s">
        <v>18</v>
      </c>
      <c r="N6" s="13" t="s">
        <v>19</v>
      </c>
      <c r="O6" s="13" t="s">
        <v>20</v>
      </c>
      <c r="P6" s="13" t="s">
        <v>21</v>
      </c>
      <c r="Q6" s="13" t="s">
        <v>22</v>
      </c>
      <c r="R6" s="13" t="s">
        <v>23</v>
      </c>
      <c r="S6" s="13" t="s">
        <v>24</v>
      </c>
    </row>
    <row r="7" spans="2:19" ht="18" customHeight="1">
      <c r="B7" s="14"/>
      <c r="C7" s="59" t="s">
        <v>25</v>
      </c>
      <c r="D7" s="59"/>
      <c r="E7" s="59"/>
      <c r="F7" s="59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</row>
    <row r="8" spans="2:19" ht="16.5" customHeight="1">
      <c r="B8" s="15">
        <v>15</v>
      </c>
      <c r="C8" s="49" t="s">
        <v>124</v>
      </c>
      <c r="D8" s="49"/>
      <c r="E8" s="49"/>
      <c r="F8" s="49"/>
      <c r="G8" s="25">
        <v>20</v>
      </c>
      <c r="H8" s="17">
        <v>4.46</v>
      </c>
      <c r="I8" s="17">
        <v>5.9</v>
      </c>
      <c r="J8" s="17">
        <v>0</v>
      </c>
      <c r="K8" s="18">
        <f aca="true" t="shared" si="0" ref="K8:K14">H8*4+I8*9+J8*4</f>
        <v>70.94</v>
      </c>
      <c r="L8" s="17">
        <v>6</v>
      </c>
      <c r="M8" s="17"/>
      <c r="N8" s="17">
        <v>0.06</v>
      </c>
      <c r="O8" s="17">
        <v>0.16</v>
      </c>
      <c r="P8" s="17">
        <v>3.6</v>
      </c>
      <c r="Q8" s="17">
        <v>4.5</v>
      </c>
      <c r="R8" s="17"/>
      <c r="S8" s="17">
        <v>0.03</v>
      </c>
    </row>
    <row r="9" spans="2:19" ht="16.5" customHeight="1">
      <c r="B9" s="15">
        <v>120</v>
      </c>
      <c r="C9" s="49" t="s">
        <v>125</v>
      </c>
      <c r="D9" s="49"/>
      <c r="E9" s="49"/>
      <c r="F9" s="49"/>
      <c r="G9" s="16" t="s">
        <v>126</v>
      </c>
      <c r="H9" s="17">
        <v>5.52</v>
      </c>
      <c r="I9" s="17">
        <v>4.51</v>
      </c>
      <c r="J9" s="17">
        <v>26.45</v>
      </c>
      <c r="K9" s="18">
        <f t="shared" si="0"/>
        <v>168.47</v>
      </c>
      <c r="L9" s="17">
        <v>0.21</v>
      </c>
      <c r="M9" s="17">
        <v>1.6</v>
      </c>
      <c r="N9" s="17">
        <v>0.065</v>
      </c>
      <c r="O9" s="17"/>
      <c r="P9" s="17">
        <v>183</v>
      </c>
      <c r="Q9" s="17">
        <v>245</v>
      </c>
      <c r="R9" s="17">
        <v>99</v>
      </c>
      <c r="S9" s="17">
        <v>2.9</v>
      </c>
    </row>
    <row r="10" spans="2:19" ht="16.5" customHeight="1">
      <c r="B10" s="15">
        <v>73</v>
      </c>
      <c r="C10" s="49" t="s">
        <v>92</v>
      </c>
      <c r="D10" s="49"/>
      <c r="E10" s="49"/>
      <c r="F10" s="49"/>
      <c r="G10" s="16">
        <v>100</v>
      </c>
      <c r="H10" s="17">
        <v>2.73</v>
      </c>
      <c r="I10" s="17">
        <v>7</v>
      </c>
      <c r="J10" s="17">
        <v>58.8</v>
      </c>
      <c r="K10" s="18">
        <f t="shared" si="0"/>
        <v>309.12</v>
      </c>
      <c r="L10" s="17">
        <v>0.12</v>
      </c>
      <c r="M10" s="17">
        <v>0.99</v>
      </c>
      <c r="N10" s="17">
        <v>0.136</v>
      </c>
      <c r="O10" s="17">
        <v>0.87</v>
      </c>
      <c r="P10" s="17">
        <v>410</v>
      </c>
      <c r="Q10" s="17">
        <v>451</v>
      </c>
      <c r="R10" s="17">
        <v>55.8</v>
      </c>
      <c r="S10" s="17">
        <v>1.35</v>
      </c>
    </row>
    <row r="11" spans="2:19" ht="16.5" customHeight="1">
      <c r="B11" s="15">
        <v>243</v>
      </c>
      <c r="C11" s="49" t="s">
        <v>129</v>
      </c>
      <c r="D11" s="49"/>
      <c r="E11" s="49"/>
      <c r="F11" s="49"/>
      <c r="G11" s="16" t="s">
        <v>130</v>
      </c>
      <c r="H11" s="17">
        <v>8</v>
      </c>
      <c r="I11" s="17">
        <v>21</v>
      </c>
      <c r="J11" s="17">
        <v>1</v>
      </c>
      <c r="K11" s="18">
        <f t="shared" si="0"/>
        <v>225</v>
      </c>
      <c r="L11" s="17">
        <v>0</v>
      </c>
      <c r="M11" s="17">
        <v>0</v>
      </c>
      <c r="N11" s="17">
        <v>0</v>
      </c>
      <c r="O11" s="17">
        <v>0</v>
      </c>
      <c r="P11" s="17">
        <v>25</v>
      </c>
      <c r="Q11" s="17">
        <v>114</v>
      </c>
      <c r="R11" s="17">
        <v>14</v>
      </c>
      <c r="S11" s="17">
        <v>2</v>
      </c>
    </row>
    <row r="12" spans="2:19" ht="16.5" customHeight="1">
      <c r="B12" s="15">
        <v>382</v>
      </c>
      <c r="C12" s="70" t="s">
        <v>28</v>
      </c>
      <c r="D12" s="70"/>
      <c r="E12" s="70"/>
      <c r="F12" s="70"/>
      <c r="G12" s="16">
        <v>200</v>
      </c>
      <c r="H12" s="17">
        <v>4</v>
      </c>
      <c r="I12" s="17">
        <v>4</v>
      </c>
      <c r="J12" s="17">
        <v>26</v>
      </c>
      <c r="K12" s="18">
        <f t="shared" si="0"/>
        <v>156</v>
      </c>
      <c r="L12" s="17"/>
      <c r="M12" s="17">
        <v>1</v>
      </c>
      <c r="N12" s="17"/>
      <c r="O12" s="17"/>
      <c r="P12" s="17">
        <v>123</v>
      </c>
      <c r="Q12" s="17">
        <v>116</v>
      </c>
      <c r="R12" s="17">
        <v>22</v>
      </c>
      <c r="S12" s="17">
        <v>1</v>
      </c>
    </row>
    <row r="13" spans="2:19" ht="16.5" customHeight="1">
      <c r="B13" s="15"/>
      <c r="C13" s="49" t="s">
        <v>29</v>
      </c>
      <c r="D13" s="49"/>
      <c r="E13" s="49"/>
      <c r="F13" s="49"/>
      <c r="G13" s="25">
        <v>75</v>
      </c>
      <c r="H13" s="17">
        <v>6</v>
      </c>
      <c r="I13" s="17">
        <v>0.75</v>
      </c>
      <c r="J13" s="17">
        <v>36.7</v>
      </c>
      <c r="K13" s="18">
        <f t="shared" si="0"/>
        <v>177.55</v>
      </c>
      <c r="L13" s="17"/>
      <c r="M13" s="17"/>
      <c r="N13" s="17"/>
      <c r="O13" s="17"/>
      <c r="P13" s="17">
        <v>15</v>
      </c>
      <c r="Q13" s="17">
        <v>48.8</v>
      </c>
      <c r="R13" s="17">
        <v>10.5</v>
      </c>
      <c r="S13" s="17">
        <v>0.75</v>
      </c>
    </row>
    <row r="14" spans="2:19" ht="16.5" customHeight="1">
      <c r="B14" s="15"/>
      <c r="C14" s="49" t="s">
        <v>30</v>
      </c>
      <c r="D14" s="49"/>
      <c r="E14" s="49"/>
      <c r="F14" s="49"/>
      <c r="G14" s="25">
        <v>50</v>
      </c>
      <c r="H14" s="17">
        <v>3</v>
      </c>
      <c r="I14" s="17">
        <v>1</v>
      </c>
      <c r="J14" s="17">
        <v>17</v>
      </c>
      <c r="K14" s="18">
        <f t="shared" si="0"/>
        <v>89</v>
      </c>
      <c r="L14" s="17"/>
      <c r="M14" s="17"/>
      <c r="N14" s="17"/>
      <c r="O14" s="17"/>
      <c r="P14" s="17">
        <v>18</v>
      </c>
      <c r="Q14" s="17">
        <v>79</v>
      </c>
      <c r="R14" s="17">
        <v>24</v>
      </c>
      <c r="S14" s="17">
        <v>2</v>
      </c>
    </row>
    <row r="15" spans="2:19" ht="18" customHeight="1">
      <c r="B15" s="15"/>
      <c r="C15" s="53"/>
      <c r="D15" s="53"/>
      <c r="E15" s="53"/>
      <c r="F15" s="53"/>
      <c r="G15" s="25"/>
      <c r="H15" s="19">
        <f aca="true" t="shared" si="1" ref="H15:S15">SUM(H8:H14)</f>
        <v>33.71</v>
      </c>
      <c r="I15" s="19">
        <f t="shared" si="1"/>
        <v>44.16</v>
      </c>
      <c r="J15" s="19">
        <f t="shared" si="1"/>
        <v>165.95</v>
      </c>
      <c r="K15" s="19">
        <f t="shared" si="1"/>
        <v>1196.08</v>
      </c>
      <c r="L15" s="19">
        <f t="shared" si="1"/>
        <v>6.33</v>
      </c>
      <c r="M15" s="19">
        <f t="shared" si="1"/>
        <v>3.59</v>
      </c>
      <c r="N15" s="19">
        <f t="shared" si="1"/>
        <v>0.261</v>
      </c>
      <c r="O15" s="19">
        <f t="shared" si="1"/>
        <v>1.03</v>
      </c>
      <c r="P15" s="19">
        <f t="shared" si="1"/>
        <v>777.6</v>
      </c>
      <c r="Q15" s="19">
        <f t="shared" si="1"/>
        <v>1058.3</v>
      </c>
      <c r="R15" s="19">
        <f t="shared" si="1"/>
        <v>225.3</v>
      </c>
      <c r="S15" s="19">
        <f t="shared" si="1"/>
        <v>10.03</v>
      </c>
    </row>
    <row r="16" spans="2:19" ht="18" customHeight="1">
      <c r="B16" s="15"/>
      <c r="C16" s="54" t="s">
        <v>31</v>
      </c>
      <c r="D16" s="54"/>
      <c r="E16" s="54"/>
      <c r="F16" s="54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</row>
    <row r="17" spans="2:19" ht="18" customHeight="1">
      <c r="B17" s="15"/>
      <c r="C17" s="56" t="s">
        <v>33</v>
      </c>
      <c r="D17" s="56"/>
      <c r="E17" s="56"/>
      <c r="F17" s="56"/>
      <c r="G17" s="21">
        <v>200</v>
      </c>
      <c r="H17" s="22">
        <v>0.2</v>
      </c>
      <c r="I17" s="22"/>
      <c r="J17" s="22">
        <v>22.8</v>
      </c>
      <c r="K17" s="18">
        <v>92.7</v>
      </c>
      <c r="L17" s="22"/>
      <c r="M17" s="22">
        <v>20</v>
      </c>
      <c r="N17" s="22"/>
      <c r="O17" s="22">
        <v>0.6000000000000001</v>
      </c>
      <c r="P17" s="22">
        <v>52</v>
      </c>
      <c r="Q17" s="22">
        <v>82</v>
      </c>
      <c r="R17" s="22">
        <v>30</v>
      </c>
      <c r="S17" s="22">
        <v>3.2</v>
      </c>
    </row>
    <row r="18" spans="2:19" ht="18" customHeight="1">
      <c r="B18" s="23"/>
      <c r="C18" s="54" t="s">
        <v>34</v>
      </c>
      <c r="D18" s="54"/>
      <c r="E18" s="54"/>
      <c r="F18" s="54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19" spans="2:19" ht="18" customHeight="1">
      <c r="B19" s="15">
        <v>79</v>
      </c>
      <c r="C19" s="49" t="s">
        <v>118</v>
      </c>
      <c r="D19" s="49"/>
      <c r="E19" s="49"/>
      <c r="F19" s="49"/>
      <c r="G19" s="25">
        <v>100</v>
      </c>
      <c r="H19" s="17">
        <v>1.403</v>
      </c>
      <c r="I19" s="17">
        <v>10.04</v>
      </c>
      <c r="J19" s="17">
        <v>7.29</v>
      </c>
      <c r="K19" s="18">
        <f>H19*4+I19*9+J19*4</f>
        <v>125.13199999999998</v>
      </c>
      <c r="L19" s="17"/>
      <c r="M19" s="17">
        <v>2.3</v>
      </c>
      <c r="N19" s="17">
        <v>0.075</v>
      </c>
      <c r="O19" s="17"/>
      <c r="P19" s="17">
        <v>21</v>
      </c>
      <c r="Q19" s="17">
        <v>106</v>
      </c>
      <c r="R19" s="17">
        <v>16.5</v>
      </c>
      <c r="S19" s="17">
        <v>0.7</v>
      </c>
    </row>
    <row r="20" spans="2:19" ht="18" customHeight="1">
      <c r="B20" s="15">
        <v>102</v>
      </c>
      <c r="C20" s="52" t="s">
        <v>67</v>
      </c>
      <c r="D20" s="52"/>
      <c r="E20" s="52"/>
      <c r="F20" s="52"/>
      <c r="G20" s="25">
        <v>300</v>
      </c>
      <c r="H20" s="17">
        <v>6.59</v>
      </c>
      <c r="I20" s="17">
        <v>6.32</v>
      </c>
      <c r="J20" s="17">
        <v>19.8</v>
      </c>
      <c r="K20" s="18">
        <f>H20*4+I20*9+J20*4</f>
        <v>162.44</v>
      </c>
      <c r="L20" s="17">
        <v>0.27</v>
      </c>
      <c r="M20" s="17">
        <v>6.99</v>
      </c>
      <c r="N20" s="17"/>
      <c r="O20" s="17">
        <v>2.91</v>
      </c>
      <c r="P20" s="17">
        <v>51.2</v>
      </c>
      <c r="Q20" s="17">
        <v>105.7</v>
      </c>
      <c r="R20" s="17">
        <v>42.6</v>
      </c>
      <c r="S20" s="17">
        <v>2.46</v>
      </c>
    </row>
    <row r="21" spans="2:19" ht="18" customHeight="1">
      <c r="B21" s="15" t="s">
        <v>68</v>
      </c>
      <c r="C21" s="52" t="s">
        <v>69</v>
      </c>
      <c r="D21" s="52"/>
      <c r="E21" s="52"/>
      <c r="F21" s="52"/>
      <c r="G21" s="25" t="s">
        <v>35</v>
      </c>
      <c r="H21" s="17">
        <v>27</v>
      </c>
      <c r="I21" s="17">
        <v>23.5</v>
      </c>
      <c r="J21" s="17">
        <v>17.2</v>
      </c>
      <c r="K21" s="18">
        <f>H21*4+I21*9+J21*4</f>
        <v>388.3</v>
      </c>
      <c r="L21" s="17">
        <v>0.38</v>
      </c>
      <c r="M21" s="17">
        <v>25.4</v>
      </c>
      <c r="N21" s="17">
        <v>5.24</v>
      </c>
      <c r="O21" s="17">
        <v>1</v>
      </c>
      <c r="P21" s="17">
        <v>30</v>
      </c>
      <c r="Q21" s="17">
        <v>239</v>
      </c>
      <c r="R21" s="17">
        <v>17</v>
      </c>
      <c r="S21" s="17">
        <v>5</v>
      </c>
    </row>
    <row r="22" spans="2:19" ht="18" customHeight="1">
      <c r="B22" s="15">
        <v>312</v>
      </c>
      <c r="C22" s="49" t="s">
        <v>52</v>
      </c>
      <c r="D22" s="49"/>
      <c r="E22" s="49"/>
      <c r="F22" s="49"/>
      <c r="G22" s="16" t="s">
        <v>36</v>
      </c>
      <c r="H22" s="17">
        <v>3.06</v>
      </c>
      <c r="I22" s="17">
        <v>9.6</v>
      </c>
      <c r="J22" s="17">
        <v>20.4</v>
      </c>
      <c r="K22" s="18">
        <f>H22*4+I22*9+J22*4</f>
        <v>180.23999999999998</v>
      </c>
      <c r="L22" s="17">
        <v>0.13</v>
      </c>
      <c r="M22" s="17">
        <v>18.1</v>
      </c>
      <c r="N22" s="17"/>
      <c r="O22" s="17">
        <v>0.18</v>
      </c>
      <c r="P22" s="17">
        <v>36.9</v>
      </c>
      <c r="Q22" s="17">
        <v>86.6</v>
      </c>
      <c r="R22" s="17">
        <v>27.7</v>
      </c>
      <c r="S22" s="17">
        <v>1</v>
      </c>
    </row>
    <row r="23" spans="2:19" ht="18" customHeight="1">
      <c r="B23" s="15">
        <v>388</v>
      </c>
      <c r="C23" s="49" t="s">
        <v>49</v>
      </c>
      <c r="D23" s="49"/>
      <c r="E23" s="49"/>
      <c r="F23" s="49"/>
      <c r="G23" s="16">
        <v>200</v>
      </c>
      <c r="H23" s="17">
        <v>0.4</v>
      </c>
      <c r="I23" s="17">
        <v>0.27</v>
      </c>
      <c r="J23" s="17">
        <v>17.2</v>
      </c>
      <c r="K23" s="18">
        <f>H23*4.1+I23*9+J23*4</f>
        <v>72.87</v>
      </c>
      <c r="L23" s="17">
        <v>0.01</v>
      </c>
      <c r="M23" s="17">
        <v>100</v>
      </c>
      <c r="N23" s="17"/>
      <c r="O23" s="17"/>
      <c r="P23" s="17">
        <v>7.73</v>
      </c>
      <c r="Q23" s="17">
        <v>2.13</v>
      </c>
      <c r="R23" s="17">
        <v>2.67</v>
      </c>
      <c r="S23" s="17">
        <v>0.53</v>
      </c>
    </row>
    <row r="24" spans="2:19" ht="18" customHeight="1">
      <c r="B24" s="15">
        <v>338</v>
      </c>
      <c r="C24" s="70" t="s">
        <v>37</v>
      </c>
      <c r="D24" s="70"/>
      <c r="E24" s="70"/>
      <c r="F24" s="70"/>
      <c r="G24" s="25">
        <v>300</v>
      </c>
      <c r="H24" s="17">
        <v>1.2</v>
      </c>
      <c r="I24" s="17">
        <v>1.2</v>
      </c>
      <c r="J24" s="17">
        <v>28.8</v>
      </c>
      <c r="K24" s="18">
        <f>H24*4.1+I24*9+J24*4</f>
        <v>130.92000000000002</v>
      </c>
      <c r="L24" s="17">
        <v>0.09</v>
      </c>
      <c r="M24" s="17">
        <v>30</v>
      </c>
      <c r="N24" s="17"/>
      <c r="O24" s="17">
        <v>0.6000000000000001</v>
      </c>
      <c r="P24" s="17">
        <v>48</v>
      </c>
      <c r="Q24" s="17">
        <v>33</v>
      </c>
      <c r="R24" s="17">
        <v>1.69</v>
      </c>
      <c r="S24" s="17">
        <v>6.6</v>
      </c>
    </row>
    <row r="25" spans="2:19" ht="18" customHeight="1">
      <c r="B25" s="15"/>
      <c r="C25" s="49" t="s">
        <v>29</v>
      </c>
      <c r="D25" s="49"/>
      <c r="E25" s="49"/>
      <c r="F25" s="49"/>
      <c r="G25" s="25">
        <v>100</v>
      </c>
      <c r="H25" s="17">
        <v>8</v>
      </c>
      <c r="I25" s="17">
        <v>1</v>
      </c>
      <c r="J25" s="17">
        <v>49</v>
      </c>
      <c r="K25" s="18">
        <f>H25*4+I25*9+J25*4</f>
        <v>237</v>
      </c>
      <c r="L25" s="17"/>
      <c r="M25" s="17"/>
      <c r="N25" s="17"/>
      <c r="O25" s="17"/>
      <c r="P25" s="17">
        <v>20</v>
      </c>
      <c r="Q25" s="17">
        <v>65</v>
      </c>
      <c r="R25" s="17">
        <v>14</v>
      </c>
      <c r="S25" s="17">
        <v>1</v>
      </c>
    </row>
    <row r="26" spans="2:19" ht="18" customHeight="1">
      <c r="B26" s="15"/>
      <c r="C26" s="49" t="s">
        <v>30</v>
      </c>
      <c r="D26" s="49"/>
      <c r="E26" s="49"/>
      <c r="F26" s="49"/>
      <c r="G26" s="25">
        <v>50</v>
      </c>
      <c r="H26" s="17">
        <v>3</v>
      </c>
      <c r="I26" s="17">
        <v>1</v>
      </c>
      <c r="J26" s="17">
        <v>17</v>
      </c>
      <c r="K26" s="18">
        <f>H26*4+I26*9+J26*4</f>
        <v>89</v>
      </c>
      <c r="L26" s="17"/>
      <c r="M26" s="17"/>
      <c r="N26" s="17"/>
      <c r="O26" s="17"/>
      <c r="P26" s="17">
        <v>18</v>
      </c>
      <c r="Q26" s="17">
        <v>79</v>
      </c>
      <c r="R26" s="17">
        <v>24</v>
      </c>
      <c r="S26" s="17">
        <v>2</v>
      </c>
    </row>
    <row r="27" spans="2:19" ht="18" customHeight="1">
      <c r="B27" s="15"/>
      <c r="C27" s="53"/>
      <c r="D27" s="53"/>
      <c r="E27" s="53"/>
      <c r="F27" s="53"/>
      <c r="G27" s="25"/>
      <c r="H27" s="19">
        <f aca="true" t="shared" si="2" ref="H27:S27">SUM(H19:H26)</f>
        <v>50.653000000000006</v>
      </c>
      <c r="I27" s="19">
        <f t="shared" si="2"/>
        <v>52.93000000000001</v>
      </c>
      <c r="J27" s="19">
        <f t="shared" si="2"/>
        <v>176.69</v>
      </c>
      <c r="K27" s="19">
        <f t="shared" si="2"/>
        <v>1385.902</v>
      </c>
      <c r="L27" s="19">
        <f t="shared" si="2"/>
        <v>0.88</v>
      </c>
      <c r="M27" s="19">
        <f t="shared" si="2"/>
        <v>182.79</v>
      </c>
      <c r="N27" s="19">
        <f t="shared" si="2"/>
        <v>5.315</v>
      </c>
      <c r="O27" s="19">
        <f t="shared" si="2"/>
        <v>4.6899999999999995</v>
      </c>
      <c r="P27" s="19">
        <f t="shared" si="2"/>
        <v>232.82999999999998</v>
      </c>
      <c r="Q27" s="19">
        <f t="shared" si="2"/>
        <v>716.43</v>
      </c>
      <c r="R27" s="19">
        <f t="shared" si="2"/>
        <v>146.16</v>
      </c>
      <c r="S27" s="19">
        <f t="shared" si="2"/>
        <v>19.29</v>
      </c>
    </row>
    <row r="28" spans="2:19" ht="18" customHeight="1">
      <c r="B28" s="23"/>
      <c r="C28" s="54" t="s">
        <v>38</v>
      </c>
      <c r="D28" s="54"/>
      <c r="E28" s="54"/>
      <c r="F28" s="54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2:19" ht="18" customHeight="1">
      <c r="B29" s="15">
        <v>386</v>
      </c>
      <c r="C29" s="49" t="s">
        <v>127</v>
      </c>
      <c r="D29" s="49"/>
      <c r="E29" s="49"/>
      <c r="F29" s="49"/>
      <c r="G29" s="25">
        <v>200</v>
      </c>
      <c r="H29" s="17">
        <v>5.8</v>
      </c>
      <c r="I29" s="17">
        <v>5</v>
      </c>
      <c r="J29" s="17">
        <v>8.4</v>
      </c>
      <c r="K29" s="18">
        <f>H29*4+I29*9+J29*4</f>
        <v>101.80000000000001</v>
      </c>
      <c r="L29" s="17">
        <v>0.06</v>
      </c>
      <c r="M29" s="17">
        <v>0.06</v>
      </c>
      <c r="N29" s="17">
        <v>0.058</v>
      </c>
      <c r="O29" s="17"/>
      <c r="P29" s="17">
        <v>53.4</v>
      </c>
      <c r="Q29" s="17">
        <v>98</v>
      </c>
      <c r="R29" s="17">
        <v>18.2</v>
      </c>
      <c r="S29" s="17">
        <v>1</v>
      </c>
    </row>
    <row r="30" spans="2:19" ht="18" customHeight="1">
      <c r="B30" s="15"/>
      <c r="C30" s="53"/>
      <c r="D30" s="53"/>
      <c r="E30" s="53"/>
      <c r="F30" s="53"/>
      <c r="G30" s="25"/>
      <c r="H30" s="19">
        <f aca="true" t="shared" si="3" ref="H30:S30">SUM(H29:H29)</f>
        <v>5.8</v>
      </c>
      <c r="I30" s="19">
        <f t="shared" si="3"/>
        <v>5</v>
      </c>
      <c r="J30" s="19">
        <f t="shared" si="3"/>
        <v>8.4</v>
      </c>
      <c r="K30" s="19">
        <f t="shared" si="3"/>
        <v>101.80000000000001</v>
      </c>
      <c r="L30" s="19">
        <f t="shared" si="3"/>
        <v>0.06</v>
      </c>
      <c r="M30" s="19">
        <f t="shared" si="3"/>
        <v>0.06</v>
      </c>
      <c r="N30" s="19">
        <f t="shared" si="3"/>
        <v>0.058</v>
      </c>
      <c r="O30" s="19">
        <f t="shared" si="3"/>
        <v>0</v>
      </c>
      <c r="P30" s="19">
        <f t="shared" si="3"/>
        <v>53.4</v>
      </c>
      <c r="Q30" s="19">
        <f t="shared" si="3"/>
        <v>98</v>
      </c>
      <c r="R30" s="19">
        <f t="shared" si="3"/>
        <v>18.2</v>
      </c>
      <c r="S30" s="19">
        <f t="shared" si="3"/>
        <v>1</v>
      </c>
    </row>
    <row r="31" spans="2:19" ht="18" customHeight="1">
      <c r="B31" s="23"/>
      <c r="C31" s="54" t="s">
        <v>40</v>
      </c>
      <c r="D31" s="54"/>
      <c r="E31" s="54"/>
      <c r="F31" s="54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2:19" ht="18" customHeight="1">
      <c r="B32" s="15">
        <v>59</v>
      </c>
      <c r="C32" s="55" t="s">
        <v>70</v>
      </c>
      <c r="D32" s="55"/>
      <c r="E32" s="55"/>
      <c r="F32" s="55"/>
      <c r="G32" s="25">
        <v>100</v>
      </c>
      <c r="H32" s="17">
        <v>0.86</v>
      </c>
      <c r="I32" s="17">
        <v>5.22</v>
      </c>
      <c r="J32" s="17">
        <v>7.87</v>
      </c>
      <c r="K32" s="18">
        <f aca="true" t="shared" si="4" ref="K32:K37">H32*4+I32*9+J32*4</f>
        <v>81.89999999999999</v>
      </c>
      <c r="L32" s="17">
        <v>0.05</v>
      </c>
      <c r="M32" s="17">
        <v>6.95</v>
      </c>
      <c r="N32" s="17"/>
      <c r="O32" s="17">
        <v>2.49</v>
      </c>
      <c r="P32" s="17">
        <v>21.19</v>
      </c>
      <c r="Q32" s="17">
        <v>33.98</v>
      </c>
      <c r="R32" s="17">
        <v>24</v>
      </c>
      <c r="S32" s="17">
        <v>1.32</v>
      </c>
    </row>
    <row r="33" spans="2:19" ht="18" customHeight="1">
      <c r="B33" s="15">
        <v>241</v>
      </c>
      <c r="C33" s="49" t="s">
        <v>128</v>
      </c>
      <c r="D33" s="49"/>
      <c r="E33" s="49"/>
      <c r="F33" s="49"/>
      <c r="G33" s="16" t="s">
        <v>104</v>
      </c>
      <c r="H33" s="17">
        <v>28</v>
      </c>
      <c r="I33" s="17">
        <v>22.4</v>
      </c>
      <c r="J33" s="17">
        <v>3.52</v>
      </c>
      <c r="K33" s="18">
        <f t="shared" si="4"/>
        <v>327.68</v>
      </c>
      <c r="L33" s="17">
        <v>0.07</v>
      </c>
      <c r="M33" s="17">
        <v>0.35</v>
      </c>
      <c r="N33" s="17">
        <v>9.7</v>
      </c>
      <c r="O33" s="17">
        <v>0.5</v>
      </c>
      <c r="P33" s="17">
        <v>43.1</v>
      </c>
      <c r="Q33" s="17">
        <v>136.5</v>
      </c>
      <c r="R33" s="17">
        <v>20.9</v>
      </c>
      <c r="S33" s="17">
        <v>0.6000000000000001</v>
      </c>
    </row>
    <row r="34" spans="2:19" ht="18" customHeight="1">
      <c r="B34" s="15">
        <v>143</v>
      </c>
      <c r="C34" s="70" t="s">
        <v>71</v>
      </c>
      <c r="D34" s="70"/>
      <c r="E34" s="70"/>
      <c r="F34" s="70"/>
      <c r="G34" s="16">
        <v>200</v>
      </c>
      <c r="H34" s="17">
        <v>1.77</v>
      </c>
      <c r="I34" s="17">
        <v>11</v>
      </c>
      <c r="J34" s="17">
        <v>8.6</v>
      </c>
      <c r="K34" s="18">
        <f t="shared" si="4"/>
        <v>140.48</v>
      </c>
      <c r="L34" s="17">
        <v>0.6000000000000001</v>
      </c>
      <c r="M34" s="17">
        <v>12.5</v>
      </c>
      <c r="N34" s="17">
        <v>0.046</v>
      </c>
      <c r="O34" s="17"/>
      <c r="P34" s="17">
        <v>37</v>
      </c>
      <c r="Q34" s="17">
        <v>45</v>
      </c>
      <c r="R34" s="17">
        <v>16.2</v>
      </c>
      <c r="S34" s="17">
        <v>0.6000000000000001</v>
      </c>
    </row>
    <row r="35" spans="2:19" ht="18" customHeight="1">
      <c r="B35" s="15">
        <v>377</v>
      </c>
      <c r="C35" s="49" t="s">
        <v>42</v>
      </c>
      <c r="D35" s="49"/>
      <c r="E35" s="49"/>
      <c r="F35" s="49"/>
      <c r="G35" s="25" t="s">
        <v>43</v>
      </c>
      <c r="H35" s="17">
        <v>0.07</v>
      </c>
      <c r="I35" s="17">
        <v>0.02</v>
      </c>
      <c r="J35" s="17">
        <v>15</v>
      </c>
      <c r="K35" s="18">
        <f t="shared" si="4"/>
        <v>60.46</v>
      </c>
      <c r="L35" s="17"/>
      <c r="M35" s="17">
        <v>0.30000000000000004</v>
      </c>
      <c r="N35" s="17"/>
      <c r="O35" s="17"/>
      <c r="P35" s="17">
        <v>11.1</v>
      </c>
      <c r="Q35" s="17">
        <v>2.8</v>
      </c>
      <c r="R35" s="17">
        <v>1.4</v>
      </c>
      <c r="S35" s="17">
        <v>0.28</v>
      </c>
    </row>
    <row r="36" spans="2:19" ht="18" customHeight="1">
      <c r="B36" s="15"/>
      <c r="C36" s="49" t="s">
        <v>29</v>
      </c>
      <c r="D36" s="49"/>
      <c r="E36" s="49"/>
      <c r="F36" s="49"/>
      <c r="G36" s="25">
        <v>75</v>
      </c>
      <c r="H36" s="17">
        <v>6</v>
      </c>
      <c r="I36" s="17">
        <v>0.75</v>
      </c>
      <c r="J36" s="17">
        <v>36.7</v>
      </c>
      <c r="K36" s="18">
        <f t="shared" si="4"/>
        <v>177.55</v>
      </c>
      <c r="L36" s="17"/>
      <c r="M36" s="17"/>
      <c r="N36" s="17"/>
      <c r="O36" s="17"/>
      <c r="P36" s="17">
        <v>15</v>
      </c>
      <c r="Q36" s="17">
        <v>48.8</v>
      </c>
      <c r="R36" s="17">
        <v>10.5</v>
      </c>
      <c r="S36" s="17">
        <v>0.75</v>
      </c>
    </row>
    <row r="37" spans="2:19" ht="18" customHeight="1">
      <c r="B37" s="26"/>
      <c r="C37" s="49" t="s">
        <v>30</v>
      </c>
      <c r="D37" s="49"/>
      <c r="E37" s="49"/>
      <c r="F37" s="49"/>
      <c r="G37" s="25">
        <v>50</v>
      </c>
      <c r="H37" s="17">
        <v>3</v>
      </c>
      <c r="I37" s="17">
        <v>1</v>
      </c>
      <c r="J37" s="17">
        <v>17</v>
      </c>
      <c r="K37" s="18">
        <f t="shared" si="4"/>
        <v>89</v>
      </c>
      <c r="L37" s="17"/>
      <c r="M37" s="17"/>
      <c r="N37" s="17"/>
      <c r="O37" s="17"/>
      <c r="P37" s="17">
        <v>18</v>
      </c>
      <c r="Q37" s="17">
        <v>79</v>
      </c>
      <c r="R37" s="17">
        <v>24</v>
      </c>
      <c r="S37" s="17">
        <v>2</v>
      </c>
    </row>
    <row r="38" spans="2:19" ht="18" customHeight="1">
      <c r="B38" s="27"/>
      <c r="C38" s="50"/>
      <c r="D38" s="50"/>
      <c r="E38" s="50"/>
      <c r="F38" s="50"/>
      <c r="G38" s="37"/>
      <c r="H38" s="29">
        <f aca="true" t="shared" si="5" ref="H38:S38">SUM(H32:H37)</f>
        <v>39.7</v>
      </c>
      <c r="I38" s="29">
        <f t="shared" si="5"/>
        <v>40.39</v>
      </c>
      <c r="J38" s="29">
        <f t="shared" si="5"/>
        <v>88.69</v>
      </c>
      <c r="K38" s="29">
        <f t="shared" si="5"/>
        <v>877.0699999999999</v>
      </c>
      <c r="L38" s="29">
        <f t="shared" si="5"/>
        <v>0.7200000000000001</v>
      </c>
      <c r="M38" s="29">
        <f t="shared" si="5"/>
        <v>20.1</v>
      </c>
      <c r="N38" s="29">
        <f t="shared" si="5"/>
        <v>9.745999999999999</v>
      </c>
      <c r="O38" s="29">
        <f t="shared" si="5"/>
        <v>2.99</v>
      </c>
      <c r="P38" s="29">
        <f t="shared" si="5"/>
        <v>145.39</v>
      </c>
      <c r="Q38" s="29">
        <f t="shared" si="5"/>
        <v>346.08</v>
      </c>
      <c r="R38" s="29">
        <f t="shared" si="5"/>
        <v>97</v>
      </c>
      <c r="S38" s="29">
        <f t="shared" si="5"/>
        <v>5.550000000000001</v>
      </c>
    </row>
    <row r="39" spans="2:19" ht="24.75" customHeight="1">
      <c r="B39" s="30"/>
      <c r="C39" s="51"/>
      <c r="D39" s="51"/>
      <c r="E39" s="51"/>
      <c r="F39" s="51"/>
      <c r="G39" s="38"/>
      <c r="H39" s="32">
        <f aca="true" t="shared" si="6" ref="H39:S39">H38+H30+H27+H15</f>
        <v>129.863</v>
      </c>
      <c r="I39" s="32">
        <f t="shared" si="6"/>
        <v>142.48000000000002</v>
      </c>
      <c r="J39" s="32">
        <f t="shared" si="6"/>
        <v>439.72999999999996</v>
      </c>
      <c r="K39" s="32">
        <f t="shared" si="6"/>
        <v>3560.852</v>
      </c>
      <c r="L39" s="32">
        <f t="shared" si="6"/>
        <v>7.99</v>
      </c>
      <c r="M39" s="32">
        <f t="shared" si="6"/>
        <v>206.54</v>
      </c>
      <c r="N39" s="32">
        <f t="shared" si="6"/>
        <v>15.379999999999999</v>
      </c>
      <c r="O39" s="32">
        <f t="shared" si="6"/>
        <v>8.709999999999999</v>
      </c>
      <c r="P39" s="32">
        <f t="shared" si="6"/>
        <v>1209.22</v>
      </c>
      <c r="Q39" s="32">
        <f t="shared" si="6"/>
        <v>2218.81</v>
      </c>
      <c r="R39" s="32">
        <f t="shared" si="6"/>
        <v>486.66</v>
      </c>
      <c r="S39" s="32">
        <f t="shared" si="6"/>
        <v>35.87</v>
      </c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65530" ht="12.75" customHeight="1"/>
    <row r="65531" ht="12.75" customHeight="1"/>
    <row r="65532" ht="12.75" customHeight="1"/>
    <row r="65533" ht="12.75" customHeight="1"/>
  </sheetData>
  <sheetProtection selectLockedCells="1" selectUnlockedCells="1"/>
  <mergeCells count="54">
    <mergeCell ref="G1:L1"/>
    <mergeCell ref="M1:R1"/>
    <mergeCell ref="B2:C2"/>
    <mergeCell ref="D2:F2"/>
    <mergeCell ref="G2:L2"/>
    <mergeCell ref="B3:C3"/>
    <mergeCell ref="D3:F3"/>
    <mergeCell ref="B4:C4"/>
    <mergeCell ref="D4:F4"/>
    <mergeCell ref="B5:B6"/>
    <mergeCell ref="C5:F6"/>
    <mergeCell ref="G5:G6"/>
    <mergeCell ref="H5:J5"/>
    <mergeCell ref="K5:K6"/>
    <mergeCell ref="L5:O5"/>
    <mergeCell ref="P5:S5"/>
    <mergeCell ref="C7:F7"/>
    <mergeCell ref="G7:S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G16:S16"/>
    <mergeCell ref="C17:F17"/>
    <mergeCell ref="C18:F18"/>
    <mergeCell ref="G18:S18"/>
    <mergeCell ref="C29:F29"/>
    <mergeCell ref="C19:F19"/>
    <mergeCell ref="C20:F20"/>
    <mergeCell ref="C21:F21"/>
    <mergeCell ref="C22:F22"/>
    <mergeCell ref="C23:F23"/>
    <mergeCell ref="C24:F24"/>
    <mergeCell ref="C30:F30"/>
    <mergeCell ref="C31:F31"/>
    <mergeCell ref="G31:S31"/>
    <mergeCell ref="C32:F32"/>
    <mergeCell ref="C33:F33"/>
    <mergeCell ref="C25:F25"/>
    <mergeCell ref="C26:F26"/>
    <mergeCell ref="C27:F27"/>
    <mergeCell ref="C28:F28"/>
    <mergeCell ref="G28:S28"/>
    <mergeCell ref="C39:F39"/>
    <mergeCell ref="C34:F34"/>
    <mergeCell ref="C35:F35"/>
    <mergeCell ref="C36:F36"/>
    <mergeCell ref="C37:F37"/>
    <mergeCell ref="C38:F38"/>
  </mergeCells>
  <printOptions/>
  <pageMargins left="0.7923611111111111" right="0.5152777777777777" top="0.5243055555555556" bottom="0.40694444444444444" header="0.5118055555555555" footer="0.5118055555555555"/>
  <pageSetup horizontalDpi="300" verticalDpi="300" orientation="landscape" paperSize="9" scale="69" r:id="rId1"/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S39"/>
  <sheetViews>
    <sheetView view="pageBreakPreview" zoomScaleSheetLayoutView="100" zoomScalePageLayoutView="0" workbookViewId="0" topLeftCell="A19">
      <selection activeCell="K23" sqref="K23"/>
    </sheetView>
  </sheetViews>
  <sheetFormatPr defaultColWidth="9.140625" defaultRowHeight="14.25" customHeight="1"/>
  <cols>
    <col min="1" max="1" width="5.140625" style="0" customWidth="1"/>
    <col min="2" max="2" width="9.00390625" style="1" customWidth="1"/>
    <col min="3" max="3" width="14.140625" style="0" customWidth="1"/>
    <col min="5" max="5" width="13.7109375" style="0" customWidth="1"/>
    <col min="6" max="6" width="11.421875" style="0" customWidth="1"/>
    <col min="7" max="7" width="11.00390625" style="35" customWidth="1"/>
    <col min="8" max="11" width="9.140625" style="3" customWidth="1"/>
    <col min="12" max="19" width="9.140625" style="4" customWidth="1"/>
  </cols>
  <sheetData>
    <row r="1" spans="7:18" ht="12.75" customHeight="1">
      <c r="G1" s="79"/>
      <c r="H1" s="79"/>
      <c r="I1" s="79"/>
      <c r="J1" s="79"/>
      <c r="K1" s="79"/>
      <c r="L1" s="79"/>
      <c r="M1" s="65" t="s">
        <v>0</v>
      </c>
      <c r="N1" s="65"/>
      <c r="O1" s="65"/>
      <c r="P1" s="65"/>
      <c r="Q1" s="65"/>
      <c r="R1" s="65"/>
    </row>
    <row r="2" spans="2:19" ht="12.75" customHeight="1">
      <c r="B2" s="61" t="s">
        <v>72</v>
      </c>
      <c r="C2" s="61"/>
      <c r="D2" s="66" t="s">
        <v>2</v>
      </c>
      <c r="E2" s="66"/>
      <c r="F2" s="66"/>
      <c r="G2" s="80"/>
      <c r="H2" s="80"/>
      <c r="I2" s="80"/>
      <c r="J2" s="80"/>
      <c r="K2" s="80"/>
      <c r="L2" s="80"/>
      <c r="M2" s="5"/>
      <c r="N2" s="5"/>
      <c r="O2" s="5"/>
      <c r="P2" s="5"/>
      <c r="Q2" s="5"/>
      <c r="R2" s="5"/>
      <c r="S2" s="5"/>
    </row>
    <row r="3" spans="2:8" ht="12.75" customHeight="1">
      <c r="B3" s="61" t="s">
        <v>3</v>
      </c>
      <c r="C3" s="61"/>
      <c r="D3" s="68" t="s">
        <v>4</v>
      </c>
      <c r="E3" s="68"/>
      <c r="F3" s="68"/>
      <c r="G3" s="36"/>
      <c r="H3" s="7"/>
    </row>
    <row r="4" spans="2:11" ht="15" customHeight="1">
      <c r="B4" s="61" t="s">
        <v>5</v>
      </c>
      <c r="C4" s="61"/>
      <c r="D4" s="62" t="s">
        <v>6</v>
      </c>
      <c r="E4" s="62"/>
      <c r="F4" s="62"/>
      <c r="H4" s="9"/>
      <c r="I4" s="9"/>
      <c r="J4" s="9"/>
      <c r="K4" s="9"/>
    </row>
    <row r="5" spans="2:19" ht="19.5" customHeight="1">
      <c r="B5" s="63" t="s">
        <v>7</v>
      </c>
      <c r="C5" s="63" t="s">
        <v>8</v>
      </c>
      <c r="D5" s="63"/>
      <c r="E5" s="63"/>
      <c r="F5" s="63"/>
      <c r="G5" s="78" t="s">
        <v>9</v>
      </c>
      <c r="H5" s="58" t="s">
        <v>10</v>
      </c>
      <c r="I5" s="58"/>
      <c r="J5" s="58"/>
      <c r="K5" s="58" t="s">
        <v>11</v>
      </c>
      <c r="L5" s="58" t="s">
        <v>12</v>
      </c>
      <c r="M5" s="58"/>
      <c r="N5" s="58"/>
      <c r="O5" s="58"/>
      <c r="P5" s="58" t="s">
        <v>13</v>
      </c>
      <c r="Q5" s="58"/>
      <c r="R5" s="58"/>
      <c r="S5" s="58"/>
    </row>
    <row r="6" spans="2:19" ht="33.75" customHeight="1">
      <c r="B6" s="63"/>
      <c r="C6" s="63"/>
      <c r="D6" s="63"/>
      <c r="E6" s="63"/>
      <c r="F6" s="63"/>
      <c r="G6" s="78"/>
      <c r="H6" s="10" t="s">
        <v>14</v>
      </c>
      <c r="I6" s="11" t="s">
        <v>15</v>
      </c>
      <c r="J6" s="12" t="s">
        <v>16</v>
      </c>
      <c r="K6" s="58"/>
      <c r="L6" s="13" t="s">
        <v>17</v>
      </c>
      <c r="M6" s="13" t="s">
        <v>18</v>
      </c>
      <c r="N6" s="13" t="s">
        <v>19</v>
      </c>
      <c r="O6" s="13" t="s">
        <v>20</v>
      </c>
      <c r="P6" s="13" t="s">
        <v>21</v>
      </c>
      <c r="Q6" s="13" t="s">
        <v>22</v>
      </c>
      <c r="R6" s="13" t="s">
        <v>23</v>
      </c>
      <c r="S6" s="13" t="s">
        <v>24</v>
      </c>
    </row>
    <row r="7" spans="2:19" ht="18" customHeight="1">
      <c r="B7" s="14"/>
      <c r="C7" s="59" t="s">
        <v>25</v>
      </c>
      <c r="D7" s="59"/>
      <c r="E7" s="59"/>
      <c r="F7" s="59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</row>
    <row r="8" spans="2:19" ht="16.5" customHeight="1">
      <c r="B8" s="15">
        <v>15</v>
      </c>
      <c r="C8" s="49" t="s">
        <v>26</v>
      </c>
      <c r="D8" s="49"/>
      <c r="E8" s="49"/>
      <c r="F8" s="49"/>
      <c r="G8" s="25">
        <v>15</v>
      </c>
      <c r="H8" s="17">
        <v>0.12</v>
      </c>
      <c r="I8" s="17">
        <v>10.8</v>
      </c>
      <c r="J8" s="17">
        <v>0.19</v>
      </c>
      <c r="K8" s="18">
        <f aca="true" t="shared" si="0" ref="K8:K13">H8*4+I8*9+J8*4</f>
        <v>98.44000000000001</v>
      </c>
      <c r="L8" s="17">
        <v>6</v>
      </c>
      <c r="M8" s="17"/>
      <c r="N8" s="17">
        <v>0.06</v>
      </c>
      <c r="O8" s="17">
        <v>0.16</v>
      </c>
      <c r="P8" s="17">
        <v>3.6</v>
      </c>
      <c r="Q8" s="17">
        <v>4.5</v>
      </c>
      <c r="R8" s="17"/>
      <c r="S8" s="17">
        <v>0.03</v>
      </c>
    </row>
    <row r="9" spans="2:19" ht="16.5" customHeight="1">
      <c r="B9" s="15">
        <v>174</v>
      </c>
      <c r="C9" s="49" t="s">
        <v>55</v>
      </c>
      <c r="D9" s="49"/>
      <c r="E9" s="49"/>
      <c r="F9" s="49"/>
      <c r="G9" s="25" t="s">
        <v>27</v>
      </c>
      <c r="H9" s="17">
        <v>6.03</v>
      </c>
      <c r="I9" s="17">
        <v>3.47</v>
      </c>
      <c r="J9" s="17">
        <v>42.2</v>
      </c>
      <c r="K9" s="18">
        <f t="shared" si="0"/>
        <v>224.15</v>
      </c>
      <c r="L9" s="17">
        <v>0.04</v>
      </c>
      <c r="M9" s="17">
        <v>0.36</v>
      </c>
      <c r="N9" s="17">
        <v>32.7</v>
      </c>
      <c r="O9" s="17">
        <v>0.1</v>
      </c>
      <c r="P9" s="17">
        <v>132</v>
      </c>
      <c r="Q9" s="17">
        <v>109.7</v>
      </c>
      <c r="R9" s="17">
        <v>17.6</v>
      </c>
      <c r="S9" s="17">
        <v>0.26</v>
      </c>
    </row>
    <row r="10" spans="2:19" ht="16.5" customHeight="1">
      <c r="B10" s="15">
        <v>15</v>
      </c>
      <c r="C10" s="49" t="s">
        <v>46</v>
      </c>
      <c r="D10" s="49"/>
      <c r="E10" s="49"/>
      <c r="F10" s="49"/>
      <c r="G10" s="16">
        <v>20</v>
      </c>
      <c r="H10" s="17">
        <v>4.46</v>
      </c>
      <c r="I10" s="17">
        <v>5.96</v>
      </c>
      <c r="J10" s="17"/>
      <c r="K10" s="18">
        <f t="shared" si="0"/>
        <v>71.48</v>
      </c>
      <c r="L10" s="17">
        <v>0.003</v>
      </c>
      <c r="M10" s="17">
        <v>0.07</v>
      </c>
      <c r="N10" s="17">
        <v>0.026000000000000002</v>
      </c>
      <c r="O10" s="17">
        <v>0.05</v>
      </c>
      <c r="P10" s="17">
        <v>88</v>
      </c>
      <c r="Q10" s="17">
        <v>50</v>
      </c>
      <c r="R10" s="17">
        <v>3.5</v>
      </c>
      <c r="S10" s="17">
        <v>0.1</v>
      </c>
    </row>
    <row r="11" spans="2:19" ht="16.5" customHeight="1">
      <c r="B11" s="15">
        <v>382</v>
      </c>
      <c r="C11" s="49" t="s">
        <v>28</v>
      </c>
      <c r="D11" s="49"/>
      <c r="E11" s="49"/>
      <c r="F11" s="49"/>
      <c r="G11" s="16">
        <v>200</v>
      </c>
      <c r="H11" s="17">
        <v>4</v>
      </c>
      <c r="I11" s="17">
        <v>4</v>
      </c>
      <c r="J11" s="17">
        <v>26</v>
      </c>
      <c r="K11" s="18">
        <f t="shared" si="0"/>
        <v>156</v>
      </c>
      <c r="L11" s="17"/>
      <c r="M11" s="17">
        <v>0.30000000000000004</v>
      </c>
      <c r="N11" s="17"/>
      <c r="O11" s="17"/>
      <c r="P11" s="17">
        <v>11.1</v>
      </c>
      <c r="Q11" s="17">
        <v>2.8</v>
      </c>
      <c r="R11" s="17">
        <v>1.4</v>
      </c>
      <c r="S11" s="17">
        <v>0.28</v>
      </c>
    </row>
    <row r="12" spans="2:19" ht="16.5" customHeight="1">
      <c r="B12" s="15"/>
      <c r="C12" s="49" t="s">
        <v>29</v>
      </c>
      <c r="D12" s="49"/>
      <c r="E12" s="49"/>
      <c r="F12" s="49"/>
      <c r="G12" s="25">
        <v>75</v>
      </c>
      <c r="H12" s="17">
        <v>6</v>
      </c>
      <c r="I12" s="17">
        <v>0.75</v>
      </c>
      <c r="J12" s="17">
        <v>36.7</v>
      </c>
      <c r="K12" s="18">
        <f t="shared" si="0"/>
        <v>177.55</v>
      </c>
      <c r="L12" s="17"/>
      <c r="M12" s="17"/>
      <c r="N12" s="17"/>
      <c r="O12" s="17"/>
      <c r="P12" s="17">
        <v>15</v>
      </c>
      <c r="Q12" s="17">
        <v>48.8</v>
      </c>
      <c r="R12" s="17">
        <v>10.5</v>
      </c>
      <c r="S12" s="17">
        <v>0.75</v>
      </c>
    </row>
    <row r="13" spans="2:19" ht="16.5" customHeight="1">
      <c r="B13" s="15"/>
      <c r="C13" s="49" t="s">
        <v>30</v>
      </c>
      <c r="D13" s="49"/>
      <c r="E13" s="49"/>
      <c r="F13" s="49"/>
      <c r="G13" s="25">
        <v>50</v>
      </c>
      <c r="H13" s="17">
        <v>3</v>
      </c>
      <c r="I13" s="17">
        <v>1</v>
      </c>
      <c r="J13" s="17">
        <v>17</v>
      </c>
      <c r="K13" s="18">
        <f t="shared" si="0"/>
        <v>89</v>
      </c>
      <c r="L13" s="17"/>
      <c r="M13" s="17"/>
      <c r="N13" s="17"/>
      <c r="O13" s="17"/>
      <c r="P13" s="17">
        <v>18</v>
      </c>
      <c r="Q13" s="17">
        <v>79</v>
      </c>
      <c r="R13" s="17">
        <v>24</v>
      </c>
      <c r="S13" s="17">
        <v>2</v>
      </c>
    </row>
    <row r="14" spans="2:19" ht="18" customHeight="1">
      <c r="B14" s="15"/>
      <c r="C14" s="53"/>
      <c r="D14" s="53"/>
      <c r="E14" s="53"/>
      <c r="F14" s="53"/>
      <c r="G14" s="25"/>
      <c r="H14" s="19">
        <f aca="true" t="shared" si="1" ref="H14:S14">SUM(H8:H13)</f>
        <v>23.61</v>
      </c>
      <c r="I14" s="19">
        <f t="shared" si="1"/>
        <v>25.98</v>
      </c>
      <c r="J14" s="19">
        <f t="shared" si="1"/>
        <v>122.09</v>
      </c>
      <c r="K14" s="19">
        <f t="shared" si="1"/>
        <v>816.6200000000001</v>
      </c>
      <c r="L14" s="19">
        <f t="shared" si="1"/>
        <v>6.043</v>
      </c>
      <c r="M14" s="19">
        <f t="shared" si="1"/>
        <v>0.73</v>
      </c>
      <c r="N14" s="19">
        <f t="shared" si="1"/>
        <v>32.78600000000001</v>
      </c>
      <c r="O14" s="19">
        <f t="shared" si="1"/>
        <v>0.31</v>
      </c>
      <c r="P14" s="19">
        <f t="shared" si="1"/>
        <v>267.7</v>
      </c>
      <c r="Q14" s="19">
        <f t="shared" si="1"/>
        <v>294.8</v>
      </c>
      <c r="R14" s="19">
        <f t="shared" si="1"/>
        <v>57</v>
      </c>
      <c r="S14" s="19">
        <f t="shared" si="1"/>
        <v>3.42</v>
      </c>
    </row>
    <row r="15" spans="2:19" ht="18" customHeight="1">
      <c r="B15" s="15"/>
      <c r="C15" s="54" t="s">
        <v>31</v>
      </c>
      <c r="D15" s="54"/>
      <c r="E15" s="54"/>
      <c r="F15" s="54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</row>
    <row r="16" spans="2:19" ht="18" customHeight="1">
      <c r="B16" s="15"/>
      <c r="C16" s="56" t="s">
        <v>32</v>
      </c>
      <c r="D16" s="56"/>
      <c r="E16" s="56"/>
      <c r="F16" s="56"/>
      <c r="G16" s="21">
        <v>20</v>
      </c>
      <c r="H16" s="22">
        <v>1.7000000000000002</v>
      </c>
      <c r="I16" s="22"/>
      <c r="J16" s="22">
        <v>14</v>
      </c>
      <c r="K16" s="18">
        <v>82.9</v>
      </c>
      <c r="L16" s="22">
        <v>0.02</v>
      </c>
      <c r="M16" s="22"/>
      <c r="N16" s="22">
        <v>13</v>
      </c>
      <c r="O16" s="22">
        <v>0.26</v>
      </c>
      <c r="P16" s="22">
        <v>8.2</v>
      </c>
      <c r="Q16" s="22">
        <v>17.4</v>
      </c>
      <c r="R16" s="22">
        <v>3</v>
      </c>
      <c r="S16" s="22">
        <v>0.2</v>
      </c>
    </row>
    <row r="17" spans="2:19" ht="18" customHeight="1">
      <c r="B17" s="15"/>
      <c r="C17" s="56" t="s">
        <v>33</v>
      </c>
      <c r="D17" s="56"/>
      <c r="E17" s="56"/>
      <c r="F17" s="56"/>
      <c r="G17" s="21">
        <v>200</v>
      </c>
      <c r="H17" s="22">
        <v>0.2</v>
      </c>
      <c r="I17" s="22"/>
      <c r="J17" s="22">
        <v>22.8</v>
      </c>
      <c r="K17" s="18">
        <v>92.7</v>
      </c>
      <c r="L17" s="22"/>
      <c r="M17" s="22">
        <v>20</v>
      </c>
      <c r="N17" s="22"/>
      <c r="O17" s="22">
        <v>0.6000000000000001</v>
      </c>
      <c r="P17" s="22">
        <v>52</v>
      </c>
      <c r="Q17" s="22">
        <v>82</v>
      </c>
      <c r="R17" s="22">
        <v>30</v>
      </c>
      <c r="S17" s="22">
        <v>3.2</v>
      </c>
    </row>
    <row r="18" spans="2:19" ht="18" customHeight="1">
      <c r="B18" s="23"/>
      <c r="C18" s="54" t="s">
        <v>34</v>
      </c>
      <c r="D18" s="54"/>
      <c r="E18" s="54"/>
      <c r="F18" s="54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19" spans="2:19" ht="21" customHeight="1">
      <c r="B19" s="15">
        <v>50</v>
      </c>
      <c r="C19" s="49" t="s">
        <v>60</v>
      </c>
      <c r="D19" s="49"/>
      <c r="E19" s="49"/>
      <c r="F19" s="49"/>
      <c r="G19" s="16">
        <v>100</v>
      </c>
      <c r="H19" s="17">
        <v>4.94</v>
      </c>
      <c r="I19" s="17">
        <v>9.5</v>
      </c>
      <c r="J19" s="17">
        <v>7.94</v>
      </c>
      <c r="K19" s="18">
        <f>H19*4+I19*9+J19*4</f>
        <v>137.02</v>
      </c>
      <c r="L19" s="17">
        <v>0.02</v>
      </c>
      <c r="M19" s="17">
        <v>7.32</v>
      </c>
      <c r="N19" s="17">
        <v>39</v>
      </c>
      <c r="O19" s="17">
        <v>2.36</v>
      </c>
      <c r="P19" s="17">
        <v>168</v>
      </c>
      <c r="Q19" s="17">
        <v>120.4</v>
      </c>
      <c r="R19" s="17">
        <v>26.4</v>
      </c>
      <c r="S19" s="17">
        <v>1.53</v>
      </c>
    </row>
    <row r="20" spans="2:19" ht="18" customHeight="1">
      <c r="B20" s="15">
        <v>118</v>
      </c>
      <c r="C20" s="49" t="s">
        <v>131</v>
      </c>
      <c r="D20" s="49"/>
      <c r="E20" s="49"/>
      <c r="F20" s="49"/>
      <c r="G20" s="16">
        <v>300</v>
      </c>
      <c r="H20" s="17">
        <v>4.27</v>
      </c>
      <c r="I20" s="17">
        <v>5.51</v>
      </c>
      <c r="J20" s="17">
        <v>22.5</v>
      </c>
      <c r="K20" s="18">
        <f>H20*4+I20*9+J20*4</f>
        <v>156.67</v>
      </c>
      <c r="L20" s="17">
        <v>0.13</v>
      </c>
      <c r="M20" s="17">
        <v>6.9</v>
      </c>
      <c r="N20" s="17">
        <v>0.025</v>
      </c>
      <c r="O20" s="17">
        <v>1.9500000000000002</v>
      </c>
      <c r="P20" s="17">
        <v>40.1</v>
      </c>
      <c r="Q20" s="17">
        <v>86.7</v>
      </c>
      <c r="R20" s="17">
        <v>30.4</v>
      </c>
      <c r="S20" s="17">
        <v>1.4</v>
      </c>
    </row>
    <row r="21" spans="2:19" ht="18" customHeight="1">
      <c r="B21" s="15">
        <v>250</v>
      </c>
      <c r="C21" s="52" t="s">
        <v>132</v>
      </c>
      <c r="D21" s="52"/>
      <c r="E21" s="52"/>
      <c r="F21" s="52"/>
      <c r="G21" s="16" t="s">
        <v>66</v>
      </c>
      <c r="H21" s="17">
        <v>15.2</v>
      </c>
      <c r="I21" s="17">
        <v>23.1</v>
      </c>
      <c r="J21" s="17">
        <v>5.12</v>
      </c>
      <c r="K21" s="18">
        <f>H21*4+I21*9+J21*4</f>
        <v>289.18</v>
      </c>
      <c r="L21" s="17">
        <v>0.1</v>
      </c>
      <c r="M21" s="17">
        <v>4.12</v>
      </c>
      <c r="N21" s="17"/>
      <c r="O21" s="17">
        <v>0.55</v>
      </c>
      <c r="P21" s="17">
        <v>16.4</v>
      </c>
      <c r="Q21" s="17">
        <v>47.6</v>
      </c>
      <c r="R21" s="17">
        <v>16</v>
      </c>
      <c r="S21" s="17">
        <v>1.99</v>
      </c>
    </row>
    <row r="22" spans="2:19" ht="18" customHeight="1">
      <c r="B22" s="15">
        <v>171</v>
      </c>
      <c r="C22" s="49" t="s">
        <v>133</v>
      </c>
      <c r="D22" s="49"/>
      <c r="E22" s="49"/>
      <c r="F22" s="49"/>
      <c r="G22" s="16" t="s">
        <v>36</v>
      </c>
      <c r="H22" s="17">
        <v>8.29</v>
      </c>
      <c r="I22" s="17">
        <v>96</v>
      </c>
      <c r="J22" s="17">
        <v>37.4</v>
      </c>
      <c r="K22" s="18">
        <f>H22*4+I22*9+J22*4</f>
        <v>1046.76</v>
      </c>
      <c r="L22" s="17">
        <v>0.03</v>
      </c>
      <c r="M22" s="17"/>
      <c r="N22" s="17">
        <v>0.036000000000000004</v>
      </c>
      <c r="O22" s="17">
        <v>0.8</v>
      </c>
      <c r="P22" s="17">
        <v>3.48</v>
      </c>
      <c r="Q22" s="17">
        <v>82</v>
      </c>
      <c r="R22" s="17">
        <v>25.34</v>
      </c>
      <c r="S22" s="17">
        <v>0.7</v>
      </c>
    </row>
    <row r="23" spans="2:19" ht="18" customHeight="1">
      <c r="B23" s="15">
        <v>389</v>
      </c>
      <c r="C23" s="49" t="s">
        <v>33</v>
      </c>
      <c r="D23" s="49"/>
      <c r="E23" s="49"/>
      <c r="F23" s="49"/>
      <c r="G23" s="16">
        <v>200</v>
      </c>
      <c r="H23" s="17">
        <v>1</v>
      </c>
      <c r="I23" s="17">
        <v>0</v>
      </c>
      <c r="J23" s="17">
        <v>20.2</v>
      </c>
      <c r="K23" s="18">
        <f>H23*4.1+I23*9+J23*4</f>
        <v>84.89999999999999</v>
      </c>
      <c r="L23" s="17">
        <v>0.016</v>
      </c>
      <c r="M23" s="17">
        <v>0.73</v>
      </c>
      <c r="N23" s="17"/>
      <c r="O23" s="17">
        <v>0.5</v>
      </c>
      <c r="P23" s="17">
        <v>32.48</v>
      </c>
      <c r="Q23" s="17">
        <v>23.44</v>
      </c>
      <c r="R23" s="17">
        <v>17.4</v>
      </c>
      <c r="S23" s="17">
        <v>0.7</v>
      </c>
    </row>
    <row r="24" spans="2:19" ht="18" customHeight="1">
      <c r="B24" s="15">
        <v>338</v>
      </c>
      <c r="C24" s="70" t="s">
        <v>37</v>
      </c>
      <c r="D24" s="70"/>
      <c r="E24" s="70"/>
      <c r="F24" s="70"/>
      <c r="G24" s="25">
        <v>300</v>
      </c>
      <c r="H24" s="17">
        <v>1.2</v>
      </c>
      <c r="I24" s="17">
        <v>1.2</v>
      </c>
      <c r="J24" s="17">
        <v>28.8</v>
      </c>
      <c r="K24" s="18">
        <f>H24*4.1+I24*9+J24*4</f>
        <v>130.92000000000002</v>
      </c>
      <c r="L24" s="17">
        <v>0.09</v>
      </c>
      <c r="M24" s="17">
        <v>30</v>
      </c>
      <c r="N24" s="17"/>
      <c r="O24" s="17">
        <v>0.6000000000000001</v>
      </c>
      <c r="P24" s="17">
        <v>48</v>
      </c>
      <c r="Q24" s="17">
        <v>33</v>
      </c>
      <c r="R24" s="17">
        <v>1.69</v>
      </c>
      <c r="S24" s="17">
        <v>6.6</v>
      </c>
    </row>
    <row r="25" spans="2:19" ht="18" customHeight="1">
      <c r="B25" s="15"/>
      <c r="C25" s="49" t="s">
        <v>29</v>
      </c>
      <c r="D25" s="49"/>
      <c r="E25" s="49"/>
      <c r="F25" s="49"/>
      <c r="G25" s="25">
        <v>100</v>
      </c>
      <c r="H25" s="17">
        <v>8</v>
      </c>
      <c r="I25" s="17">
        <v>1</v>
      </c>
      <c r="J25" s="17">
        <v>49</v>
      </c>
      <c r="K25" s="18">
        <f>H25*4+I25*9+J25*4</f>
        <v>237</v>
      </c>
      <c r="L25" s="17"/>
      <c r="M25" s="17"/>
      <c r="N25" s="17"/>
      <c r="O25" s="17"/>
      <c r="P25" s="17">
        <v>20</v>
      </c>
      <c r="Q25" s="17">
        <v>65</v>
      </c>
      <c r="R25" s="17">
        <v>14</v>
      </c>
      <c r="S25" s="17">
        <v>1</v>
      </c>
    </row>
    <row r="26" spans="2:19" ht="18" customHeight="1">
      <c r="B26" s="15"/>
      <c r="C26" s="49" t="s">
        <v>30</v>
      </c>
      <c r="D26" s="49"/>
      <c r="E26" s="49"/>
      <c r="F26" s="49"/>
      <c r="G26" s="25">
        <v>50</v>
      </c>
      <c r="H26" s="17">
        <v>3</v>
      </c>
      <c r="I26" s="17">
        <v>1</v>
      </c>
      <c r="J26" s="17">
        <v>17</v>
      </c>
      <c r="K26" s="18">
        <f>H26*4+I26*9+J26*4</f>
        <v>89</v>
      </c>
      <c r="L26" s="17"/>
      <c r="M26" s="17"/>
      <c r="N26" s="17"/>
      <c r="O26" s="17"/>
      <c r="P26" s="17">
        <v>18</v>
      </c>
      <c r="Q26" s="17">
        <v>79</v>
      </c>
      <c r="R26" s="17">
        <v>24</v>
      </c>
      <c r="S26" s="17">
        <v>2</v>
      </c>
    </row>
    <row r="27" spans="2:19" ht="18" customHeight="1">
      <c r="B27" s="15"/>
      <c r="C27" s="53"/>
      <c r="D27" s="53"/>
      <c r="E27" s="53"/>
      <c r="F27" s="53"/>
      <c r="G27" s="25"/>
      <c r="H27" s="19">
        <f aca="true" t="shared" si="2" ref="H27:S27">SUM(H19:H26)</f>
        <v>45.900000000000006</v>
      </c>
      <c r="I27" s="19">
        <f t="shared" si="2"/>
        <v>137.31</v>
      </c>
      <c r="J27" s="19">
        <f t="shared" si="2"/>
        <v>187.96</v>
      </c>
      <c r="K27" s="19">
        <f t="shared" si="2"/>
        <v>2171.4500000000003</v>
      </c>
      <c r="L27" s="19">
        <f t="shared" si="2"/>
        <v>0.386</v>
      </c>
      <c r="M27" s="19">
        <f t="shared" si="2"/>
        <v>49.07</v>
      </c>
      <c r="N27" s="19">
        <f t="shared" si="2"/>
        <v>39.061</v>
      </c>
      <c r="O27" s="19">
        <f t="shared" si="2"/>
        <v>6.76</v>
      </c>
      <c r="P27" s="19">
        <f t="shared" si="2"/>
        <v>346.46</v>
      </c>
      <c r="Q27" s="19">
        <f t="shared" si="2"/>
        <v>537.1400000000001</v>
      </c>
      <c r="R27" s="19">
        <f t="shared" si="2"/>
        <v>155.23</v>
      </c>
      <c r="S27" s="19">
        <f t="shared" si="2"/>
        <v>15.92</v>
      </c>
    </row>
    <row r="28" spans="2:19" ht="18" customHeight="1">
      <c r="B28" s="23"/>
      <c r="C28" s="54" t="s">
        <v>38</v>
      </c>
      <c r="D28" s="54"/>
      <c r="E28" s="54"/>
      <c r="F28" s="54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2:19" ht="18" customHeight="1">
      <c r="B29" s="15"/>
      <c r="C29" s="49" t="s">
        <v>39</v>
      </c>
      <c r="D29" s="49"/>
      <c r="E29" s="49"/>
      <c r="F29" s="49"/>
      <c r="G29" s="16">
        <v>200</v>
      </c>
      <c r="H29" s="17">
        <v>3.3</v>
      </c>
      <c r="I29" s="17">
        <v>3.6</v>
      </c>
      <c r="J29" s="17">
        <v>4.6</v>
      </c>
      <c r="K29" s="18">
        <f>H29*4+I29*9+J29*4</f>
        <v>63.99999999999999</v>
      </c>
      <c r="L29" s="17">
        <v>1.5</v>
      </c>
      <c r="M29" s="17">
        <v>0.6000000000000001</v>
      </c>
      <c r="N29" s="17">
        <v>0.003</v>
      </c>
      <c r="O29" s="17"/>
      <c r="P29" s="17">
        <v>248</v>
      </c>
      <c r="Q29" s="17">
        <v>184</v>
      </c>
      <c r="R29" s="17">
        <v>28</v>
      </c>
      <c r="S29" s="17">
        <v>0.2</v>
      </c>
    </row>
    <row r="30" spans="2:19" ht="18" customHeight="1">
      <c r="B30" s="15"/>
      <c r="C30" s="53"/>
      <c r="D30" s="53"/>
      <c r="E30" s="53"/>
      <c r="F30" s="53"/>
      <c r="G30" s="25"/>
      <c r="H30" s="19">
        <f aca="true" t="shared" si="3" ref="H30:S30">SUM(H29:H29)</f>
        <v>3.3</v>
      </c>
      <c r="I30" s="19">
        <f t="shared" si="3"/>
        <v>3.6</v>
      </c>
      <c r="J30" s="19">
        <f t="shared" si="3"/>
        <v>4.6</v>
      </c>
      <c r="K30" s="19">
        <f t="shared" si="3"/>
        <v>63.99999999999999</v>
      </c>
      <c r="L30" s="19">
        <f t="shared" si="3"/>
        <v>1.5</v>
      </c>
      <c r="M30" s="19">
        <f t="shared" si="3"/>
        <v>0.6000000000000001</v>
      </c>
      <c r="N30" s="19">
        <f t="shared" si="3"/>
        <v>0.003</v>
      </c>
      <c r="O30" s="19">
        <f t="shared" si="3"/>
        <v>0</v>
      </c>
      <c r="P30" s="19">
        <f t="shared" si="3"/>
        <v>248</v>
      </c>
      <c r="Q30" s="19">
        <f t="shared" si="3"/>
        <v>184</v>
      </c>
      <c r="R30" s="19">
        <f t="shared" si="3"/>
        <v>28</v>
      </c>
      <c r="S30" s="19">
        <f t="shared" si="3"/>
        <v>0.2</v>
      </c>
    </row>
    <row r="31" spans="2:19" ht="18" customHeight="1">
      <c r="B31" s="23"/>
      <c r="C31" s="54" t="s">
        <v>40</v>
      </c>
      <c r="D31" s="54"/>
      <c r="E31" s="54"/>
      <c r="F31" s="54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2:19" ht="28.5" customHeight="1">
      <c r="B32" s="15" t="s">
        <v>47</v>
      </c>
      <c r="C32" s="55" t="s">
        <v>48</v>
      </c>
      <c r="D32" s="55"/>
      <c r="E32" s="55"/>
      <c r="F32" s="55"/>
      <c r="G32" s="16">
        <v>100</v>
      </c>
      <c r="H32" s="17">
        <v>1.4</v>
      </c>
      <c r="I32" s="17">
        <v>10</v>
      </c>
      <c r="J32" s="17">
        <v>7.29</v>
      </c>
      <c r="K32" s="18">
        <f aca="true" t="shared" si="4" ref="K32:K37">H32*4+I32*9+J32*4</f>
        <v>124.75999999999999</v>
      </c>
      <c r="L32" s="17">
        <v>0.04</v>
      </c>
      <c r="M32" s="17">
        <v>9.63</v>
      </c>
      <c r="N32" s="17"/>
      <c r="O32" s="17">
        <v>4.5</v>
      </c>
      <c r="P32" s="17">
        <v>31.24</v>
      </c>
      <c r="Q32" s="17">
        <v>43.27</v>
      </c>
      <c r="R32" s="17">
        <v>19.5</v>
      </c>
      <c r="S32" s="17">
        <v>0.82</v>
      </c>
    </row>
    <row r="33" spans="2:19" ht="18" customHeight="1">
      <c r="B33" s="15">
        <v>230</v>
      </c>
      <c r="C33" s="49" t="s">
        <v>134</v>
      </c>
      <c r="D33" s="49"/>
      <c r="E33" s="49"/>
      <c r="F33" s="49"/>
      <c r="G33" s="16" t="s">
        <v>73</v>
      </c>
      <c r="H33" s="17">
        <v>17.9</v>
      </c>
      <c r="I33" s="17">
        <v>14.9</v>
      </c>
      <c r="J33" s="17">
        <v>4.4</v>
      </c>
      <c r="K33" s="18">
        <f t="shared" si="4"/>
        <v>223.29999999999998</v>
      </c>
      <c r="L33" s="17"/>
      <c r="M33" s="17">
        <v>1.5</v>
      </c>
      <c r="N33" s="17">
        <v>0.042</v>
      </c>
      <c r="O33" s="17"/>
      <c r="P33" s="17">
        <v>43.5</v>
      </c>
      <c r="Q33" s="17">
        <v>20</v>
      </c>
      <c r="R33" s="17">
        <v>2</v>
      </c>
      <c r="S33" s="17">
        <v>0.17</v>
      </c>
    </row>
    <row r="34" spans="2:19" ht="18" customHeight="1">
      <c r="B34" s="15">
        <v>126</v>
      </c>
      <c r="C34" s="49" t="s">
        <v>135</v>
      </c>
      <c r="D34" s="49"/>
      <c r="E34" s="49"/>
      <c r="F34" s="49"/>
      <c r="G34" s="25">
        <v>115</v>
      </c>
      <c r="H34" s="17">
        <v>2.39</v>
      </c>
      <c r="I34" s="17">
        <v>5.36</v>
      </c>
      <c r="J34" s="17">
        <v>15.9</v>
      </c>
      <c r="K34" s="18">
        <f t="shared" si="4"/>
        <v>121.4</v>
      </c>
      <c r="L34" s="17">
        <v>0.08</v>
      </c>
      <c r="M34" s="17">
        <v>43.2</v>
      </c>
      <c r="N34" s="17"/>
      <c r="O34" s="17">
        <v>2.2</v>
      </c>
      <c r="P34" s="17">
        <v>151.6</v>
      </c>
      <c r="Q34" s="17">
        <v>119</v>
      </c>
      <c r="R34" s="17">
        <v>57.2</v>
      </c>
      <c r="S34" s="17">
        <v>4.6</v>
      </c>
    </row>
    <row r="35" spans="2:19" ht="18" customHeight="1">
      <c r="B35" s="15">
        <v>389</v>
      </c>
      <c r="C35" s="49" t="s">
        <v>33</v>
      </c>
      <c r="D35" s="49"/>
      <c r="E35" s="49"/>
      <c r="F35" s="49"/>
      <c r="G35" s="16">
        <v>200</v>
      </c>
      <c r="H35" s="17">
        <v>1</v>
      </c>
      <c r="I35" s="17">
        <v>0</v>
      </c>
      <c r="J35" s="17">
        <v>20.2</v>
      </c>
      <c r="K35" s="18">
        <f t="shared" si="4"/>
        <v>84.8</v>
      </c>
      <c r="L35" s="17">
        <v>0.04</v>
      </c>
      <c r="M35" s="17">
        <v>1.3</v>
      </c>
      <c r="N35" s="17">
        <v>20</v>
      </c>
      <c r="O35" s="17"/>
      <c r="P35" s="17">
        <v>125</v>
      </c>
      <c r="Q35" s="17">
        <v>90</v>
      </c>
      <c r="R35" s="17">
        <v>14</v>
      </c>
      <c r="S35" s="17">
        <v>0.13</v>
      </c>
    </row>
    <row r="36" spans="2:19" ht="18" customHeight="1">
      <c r="B36" s="15"/>
      <c r="C36" s="49" t="s">
        <v>29</v>
      </c>
      <c r="D36" s="49"/>
      <c r="E36" s="49"/>
      <c r="F36" s="49"/>
      <c r="G36" s="25">
        <v>75</v>
      </c>
      <c r="H36" s="17">
        <v>6</v>
      </c>
      <c r="I36" s="17">
        <v>0.75</v>
      </c>
      <c r="J36" s="17">
        <v>36.7</v>
      </c>
      <c r="K36" s="18">
        <f t="shared" si="4"/>
        <v>177.55</v>
      </c>
      <c r="L36" s="17"/>
      <c r="M36" s="17"/>
      <c r="N36" s="17"/>
      <c r="O36" s="17"/>
      <c r="P36" s="17">
        <v>15</v>
      </c>
      <c r="Q36" s="17">
        <v>48.8</v>
      </c>
      <c r="R36" s="17">
        <v>10.5</v>
      </c>
      <c r="S36" s="17">
        <v>0.75</v>
      </c>
    </row>
    <row r="37" spans="2:19" ht="18" customHeight="1">
      <c r="B37" s="26"/>
      <c r="C37" s="49" t="s">
        <v>30</v>
      </c>
      <c r="D37" s="49"/>
      <c r="E37" s="49"/>
      <c r="F37" s="49"/>
      <c r="G37" s="25">
        <v>50</v>
      </c>
      <c r="H37" s="17">
        <v>3</v>
      </c>
      <c r="I37" s="17">
        <v>1</v>
      </c>
      <c r="J37" s="17">
        <v>17</v>
      </c>
      <c r="K37" s="18">
        <f t="shared" si="4"/>
        <v>89</v>
      </c>
      <c r="L37" s="17"/>
      <c r="M37" s="17"/>
      <c r="N37" s="17"/>
      <c r="O37" s="17"/>
      <c r="P37" s="17">
        <v>18</v>
      </c>
      <c r="Q37" s="17">
        <v>79</v>
      </c>
      <c r="R37" s="17">
        <v>24</v>
      </c>
      <c r="S37" s="17">
        <v>2</v>
      </c>
    </row>
    <row r="38" spans="2:19" ht="18" customHeight="1">
      <c r="B38" s="27"/>
      <c r="C38" s="50"/>
      <c r="D38" s="50"/>
      <c r="E38" s="50"/>
      <c r="F38" s="50"/>
      <c r="G38" s="37"/>
      <c r="H38" s="29">
        <f aca="true" t="shared" si="5" ref="H38:S38">SUM(H32:H37)</f>
        <v>31.689999999999998</v>
      </c>
      <c r="I38" s="29">
        <f t="shared" si="5"/>
        <v>32.01</v>
      </c>
      <c r="J38" s="29">
        <f t="shared" si="5"/>
        <v>101.49000000000001</v>
      </c>
      <c r="K38" s="29">
        <f t="shared" si="5"/>
        <v>820.81</v>
      </c>
      <c r="L38" s="29">
        <f t="shared" si="5"/>
        <v>0.16</v>
      </c>
      <c r="M38" s="29">
        <f t="shared" si="5"/>
        <v>55.63</v>
      </c>
      <c r="N38" s="29">
        <f t="shared" si="5"/>
        <v>20.042</v>
      </c>
      <c r="O38" s="29">
        <f t="shared" si="5"/>
        <v>6.7</v>
      </c>
      <c r="P38" s="29">
        <f t="shared" si="5"/>
        <v>384.34</v>
      </c>
      <c r="Q38" s="29">
        <f t="shared" si="5"/>
        <v>400.07</v>
      </c>
      <c r="R38" s="29">
        <f t="shared" si="5"/>
        <v>127.2</v>
      </c>
      <c r="S38" s="29">
        <f t="shared" si="5"/>
        <v>8.469999999999999</v>
      </c>
    </row>
    <row r="39" spans="2:19" ht="24.75" customHeight="1">
      <c r="B39" s="30"/>
      <c r="C39" s="51"/>
      <c r="D39" s="51"/>
      <c r="E39" s="51"/>
      <c r="F39" s="51"/>
      <c r="G39" s="38"/>
      <c r="H39" s="32">
        <f aca="true" t="shared" si="6" ref="H39:S39">H38+H30+H27+H14</f>
        <v>104.5</v>
      </c>
      <c r="I39" s="32">
        <f t="shared" si="6"/>
        <v>198.9</v>
      </c>
      <c r="J39" s="32">
        <f t="shared" si="6"/>
        <v>416.14</v>
      </c>
      <c r="K39" s="32">
        <f t="shared" si="6"/>
        <v>3872.88</v>
      </c>
      <c r="L39" s="32">
        <f t="shared" si="6"/>
        <v>8.089</v>
      </c>
      <c r="M39" s="32">
        <f t="shared" si="6"/>
        <v>106.03000000000002</v>
      </c>
      <c r="N39" s="32">
        <f t="shared" si="6"/>
        <v>91.89200000000001</v>
      </c>
      <c r="O39" s="32">
        <f t="shared" si="6"/>
        <v>13.770000000000001</v>
      </c>
      <c r="P39" s="32">
        <f t="shared" si="6"/>
        <v>1246.5</v>
      </c>
      <c r="Q39" s="32">
        <f t="shared" si="6"/>
        <v>1416.01</v>
      </c>
      <c r="R39" s="32">
        <f t="shared" si="6"/>
        <v>367.42999999999995</v>
      </c>
      <c r="S39" s="32">
        <f t="shared" si="6"/>
        <v>28.009999999999998</v>
      </c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65530" ht="12.75" customHeight="1"/>
    <row r="65531" ht="12.75" customHeight="1"/>
    <row r="65532" ht="12.75" customHeight="1"/>
    <row r="65533" ht="12.75" customHeight="1"/>
  </sheetData>
  <sheetProtection selectLockedCells="1" selectUnlockedCells="1"/>
  <mergeCells count="54">
    <mergeCell ref="G1:L1"/>
    <mergeCell ref="M1:R1"/>
    <mergeCell ref="B2:C2"/>
    <mergeCell ref="D2:F2"/>
    <mergeCell ref="G2:L2"/>
    <mergeCell ref="B3:C3"/>
    <mergeCell ref="D3:F3"/>
    <mergeCell ref="L5:O5"/>
    <mergeCell ref="P5:S5"/>
    <mergeCell ref="C7:F7"/>
    <mergeCell ref="G7:S7"/>
    <mergeCell ref="C8:F8"/>
    <mergeCell ref="B4:C4"/>
    <mergeCell ref="D4:F4"/>
    <mergeCell ref="B5:B6"/>
    <mergeCell ref="C5:F6"/>
    <mergeCell ref="G5:G6"/>
    <mergeCell ref="C9:F9"/>
    <mergeCell ref="C10:F10"/>
    <mergeCell ref="C11:F11"/>
    <mergeCell ref="C12:F12"/>
    <mergeCell ref="C13:F13"/>
    <mergeCell ref="K5:K6"/>
    <mergeCell ref="H5:J5"/>
    <mergeCell ref="C24:F24"/>
    <mergeCell ref="C14:F14"/>
    <mergeCell ref="C15:F15"/>
    <mergeCell ref="G15:S15"/>
    <mergeCell ref="C16:F16"/>
    <mergeCell ref="C17:F17"/>
    <mergeCell ref="C18:F18"/>
    <mergeCell ref="G18:S18"/>
    <mergeCell ref="C25:F25"/>
    <mergeCell ref="C26:F26"/>
    <mergeCell ref="C27:F27"/>
    <mergeCell ref="C28:F28"/>
    <mergeCell ref="G28:S28"/>
    <mergeCell ref="C19:F19"/>
    <mergeCell ref="C20:F20"/>
    <mergeCell ref="C21:F21"/>
    <mergeCell ref="C22:F22"/>
    <mergeCell ref="C23:F23"/>
    <mergeCell ref="C29:F29"/>
    <mergeCell ref="C30:F30"/>
    <mergeCell ref="C31:F31"/>
    <mergeCell ref="G31:S31"/>
    <mergeCell ref="C32:F32"/>
    <mergeCell ref="C33:F33"/>
    <mergeCell ref="C39:F39"/>
    <mergeCell ref="C34:F34"/>
    <mergeCell ref="C35:F35"/>
    <mergeCell ref="C36:F36"/>
    <mergeCell ref="C37:F37"/>
    <mergeCell ref="C38:F38"/>
  </mergeCells>
  <printOptions/>
  <pageMargins left="0.7923611111111111" right="0.5152777777777777" top="0.5243055555555556" bottom="0.40694444444444444" header="0.5118055555555555" footer="0.5118055555555555"/>
  <pageSetup horizontalDpi="300" verticalDpi="300" orientation="landscape" paperSize="9" scale="68" r:id="rId1"/>
  <colBreaks count="1" manualBreakCount="1">
    <brk id="1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S40"/>
  <sheetViews>
    <sheetView view="pageBreakPreview" zoomScaleSheetLayoutView="100" zoomScalePageLayoutView="0" workbookViewId="0" topLeftCell="A4">
      <selection activeCell="N35" sqref="N35"/>
    </sheetView>
  </sheetViews>
  <sheetFormatPr defaultColWidth="9.140625" defaultRowHeight="14.25" customHeight="1"/>
  <cols>
    <col min="1" max="1" width="5.140625" style="0" customWidth="1"/>
    <col min="2" max="2" width="9.00390625" style="1" customWidth="1"/>
    <col min="3" max="3" width="14.140625" style="0" customWidth="1"/>
    <col min="5" max="5" width="13.7109375" style="0" customWidth="1"/>
    <col min="6" max="6" width="9.8515625" style="0" customWidth="1"/>
    <col min="7" max="7" width="11.00390625" style="35" customWidth="1"/>
    <col min="8" max="11" width="9.140625" style="3" customWidth="1"/>
    <col min="12" max="19" width="9.140625" style="4" customWidth="1"/>
  </cols>
  <sheetData>
    <row r="1" spans="7:18" ht="12.75" customHeight="1">
      <c r="G1" s="79"/>
      <c r="H1" s="79"/>
      <c r="I1" s="79"/>
      <c r="J1" s="79"/>
      <c r="K1" s="79"/>
      <c r="L1" s="79"/>
      <c r="M1" s="65" t="s">
        <v>0</v>
      </c>
      <c r="N1" s="65"/>
      <c r="O1" s="65"/>
      <c r="P1" s="65"/>
      <c r="Q1" s="65"/>
      <c r="R1" s="65"/>
    </row>
    <row r="2" spans="2:19" ht="12.75" customHeight="1">
      <c r="B2" s="61" t="s">
        <v>72</v>
      </c>
      <c r="C2" s="61"/>
      <c r="D2" s="66" t="s">
        <v>44</v>
      </c>
      <c r="E2" s="66"/>
      <c r="F2" s="66"/>
      <c r="G2" s="80"/>
      <c r="H2" s="80"/>
      <c r="I2" s="80"/>
      <c r="J2" s="80"/>
      <c r="K2" s="80"/>
      <c r="L2" s="80"/>
      <c r="M2" s="5"/>
      <c r="N2" s="5"/>
      <c r="O2" s="5"/>
      <c r="P2" s="5"/>
      <c r="Q2" s="5"/>
      <c r="R2" s="5"/>
      <c r="S2" s="5"/>
    </row>
    <row r="3" spans="2:8" ht="12.75" customHeight="1">
      <c r="B3" s="61" t="s">
        <v>3</v>
      </c>
      <c r="C3" s="61"/>
      <c r="D3" s="68" t="s">
        <v>4</v>
      </c>
      <c r="E3" s="68"/>
      <c r="F3" s="68"/>
      <c r="G3" s="36"/>
      <c r="H3" s="7"/>
    </row>
    <row r="4" spans="2:11" ht="15" customHeight="1">
      <c r="B4" s="61" t="s">
        <v>5</v>
      </c>
      <c r="C4" s="61"/>
      <c r="D4" s="62" t="s">
        <v>6</v>
      </c>
      <c r="E4" s="62"/>
      <c r="F4" s="62"/>
      <c r="H4" s="9"/>
      <c r="I4" s="9"/>
      <c r="J4" s="9"/>
      <c r="K4" s="9"/>
    </row>
    <row r="5" spans="2:19" ht="19.5" customHeight="1">
      <c r="B5" s="63" t="s">
        <v>7</v>
      </c>
      <c r="C5" s="63" t="s">
        <v>8</v>
      </c>
      <c r="D5" s="63"/>
      <c r="E5" s="63"/>
      <c r="F5" s="63"/>
      <c r="G5" s="78" t="s">
        <v>9</v>
      </c>
      <c r="H5" s="58" t="s">
        <v>10</v>
      </c>
      <c r="I5" s="58"/>
      <c r="J5" s="58"/>
      <c r="K5" s="58" t="s">
        <v>11</v>
      </c>
      <c r="L5" s="58" t="s">
        <v>12</v>
      </c>
      <c r="M5" s="58"/>
      <c r="N5" s="58"/>
      <c r="O5" s="58"/>
      <c r="P5" s="58" t="s">
        <v>13</v>
      </c>
      <c r="Q5" s="58"/>
      <c r="R5" s="58"/>
      <c r="S5" s="58"/>
    </row>
    <row r="6" spans="2:19" ht="33.75" customHeight="1">
      <c r="B6" s="63"/>
      <c r="C6" s="63"/>
      <c r="D6" s="63"/>
      <c r="E6" s="63"/>
      <c r="F6" s="63"/>
      <c r="G6" s="78"/>
      <c r="H6" s="10" t="s">
        <v>14</v>
      </c>
      <c r="I6" s="11" t="s">
        <v>15</v>
      </c>
      <c r="J6" s="12" t="s">
        <v>16</v>
      </c>
      <c r="K6" s="58"/>
      <c r="L6" s="13" t="s">
        <v>17</v>
      </c>
      <c r="M6" s="13" t="s">
        <v>18</v>
      </c>
      <c r="N6" s="13" t="s">
        <v>19</v>
      </c>
      <c r="O6" s="13" t="s">
        <v>20</v>
      </c>
      <c r="P6" s="13" t="s">
        <v>21</v>
      </c>
      <c r="Q6" s="13" t="s">
        <v>22</v>
      </c>
      <c r="R6" s="13" t="s">
        <v>23</v>
      </c>
      <c r="S6" s="13" t="s">
        <v>24</v>
      </c>
    </row>
    <row r="7" spans="2:19" ht="18" customHeight="1">
      <c r="B7" s="14"/>
      <c r="C7" s="59" t="s">
        <v>25</v>
      </c>
      <c r="D7" s="59"/>
      <c r="E7" s="59"/>
      <c r="F7" s="59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</row>
    <row r="8" spans="2:19" ht="16.5" customHeight="1">
      <c r="B8" s="15">
        <v>15</v>
      </c>
      <c r="C8" s="49" t="s">
        <v>124</v>
      </c>
      <c r="D8" s="49"/>
      <c r="E8" s="49"/>
      <c r="F8" s="49"/>
      <c r="G8" s="25">
        <v>20</v>
      </c>
      <c r="H8" s="17">
        <v>4.46</v>
      </c>
      <c r="I8" s="17">
        <v>5.9</v>
      </c>
      <c r="J8" s="17">
        <v>0</v>
      </c>
      <c r="K8" s="18">
        <f aca="true" t="shared" si="0" ref="K8:K14">H8*4+I8*9+J8*4</f>
        <v>70.94</v>
      </c>
      <c r="L8" s="17">
        <v>6</v>
      </c>
      <c r="M8" s="17"/>
      <c r="N8" s="17">
        <v>0.06</v>
      </c>
      <c r="O8" s="17">
        <v>0.16</v>
      </c>
      <c r="P8" s="17">
        <v>3.6</v>
      </c>
      <c r="Q8" s="17">
        <v>4.5</v>
      </c>
      <c r="R8" s="17"/>
      <c r="S8" s="17">
        <v>0.03</v>
      </c>
    </row>
    <row r="9" spans="2:19" ht="16.5" customHeight="1">
      <c r="B9" s="15">
        <v>173</v>
      </c>
      <c r="C9" s="49" t="s">
        <v>136</v>
      </c>
      <c r="D9" s="49"/>
      <c r="E9" s="49"/>
      <c r="F9" s="49"/>
      <c r="G9" s="16" t="s">
        <v>27</v>
      </c>
      <c r="H9" s="17">
        <v>8</v>
      </c>
      <c r="I9" s="17">
        <v>14</v>
      </c>
      <c r="J9" s="17">
        <v>35</v>
      </c>
      <c r="K9" s="18">
        <f t="shared" si="0"/>
        <v>298</v>
      </c>
      <c r="L9" s="17">
        <v>0.12</v>
      </c>
      <c r="M9" s="17">
        <v>0.99</v>
      </c>
      <c r="N9" s="17">
        <v>0.136</v>
      </c>
      <c r="O9" s="17">
        <v>0.87</v>
      </c>
      <c r="P9" s="17">
        <v>410</v>
      </c>
      <c r="Q9" s="17">
        <v>451</v>
      </c>
      <c r="R9" s="17">
        <v>55.8</v>
      </c>
      <c r="S9" s="17">
        <v>1.35</v>
      </c>
    </row>
    <row r="10" spans="2:19" ht="16.5" customHeight="1">
      <c r="B10" s="15">
        <v>210</v>
      </c>
      <c r="C10" s="49" t="s">
        <v>137</v>
      </c>
      <c r="D10" s="49"/>
      <c r="E10" s="49"/>
      <c r="F10" s="49"/>
      <c r="G10" s="16">
        <v>106</v>
      </c>
      <c r="H10" s="17">
        <v>10.78</v>
      </c>
      <c r="I10" s="17">
        <v>19.2</v>
      </c>
      <c r="J10" s="17">
        <v>2.04</v>
      </c>
      <c r="K10" s="18">
        <f t="shared" si="0"/>
        <v>224.07999999999998</v>
      </c>
      <c r="L10" s="17">
        <v>0.02</v>
      </c>
      <c r="M10" s="17">
        <v>0.5</v>
      </c>
      <c r="N10" s="17">
        <v>40</v>
      </c>
      <c r="O10" s="17"/>
      <c r="P10" s="17">
        <v>24.2</v>
      </c>
      <c r="Q10" s="17">
        <v>53.5</v>
      </c>
      <c r="R10" s="17">
        <v>7.2</v>
      </c>
      <c r="S10" s="17">
        <v>0.5</v>
      </c>
    </row>
    <row r="11" spans="2:19" ht="16.5" customHeight="1">
      <c r="B11" s="15">
        <v>73</v>
      </c>
      <c r="C11" s="70" t="s">
        <v>79</v>
      </c>
      <c r="D11" s="70"/>
      <c r="E11" s="70"/>
      <c r="F11" s="70"/>
      <c r="G11" s="16">
        <v>100</v>
      </c>
      <c r="H11" s="17">
        <v>2.73</v>
      </c>
      <c r="I11" s="17">
        <v>7.19</v>
      </c>
      <c r="J11" s="17">
        <v>14.5</v>
      </c>
      <c r="K11" s="18">
        <f t="shared" si="0"/>
        <v>133.63</v>
      </c>
      <c r="L11" s="17">
        <v>0.06</v>
      </c>
      <c r="M11" s="17">
        <v>5</v>
      </c>
      <c r="N11" s="17"/>
      <c r="O11" s="17">
        <v>0.1</v>
      </c>
      <c r="P11" s="17">
        <v>10</v>
      </c>
      <c r="Q11" s="17">
        <v>31</v>
      </c>
      <c r="R11" s="17">
        <v>10.5</v>
      </c>
      <c r="S11" s="17">
        <v>0.35</v>
      </c>
    </row>
    <row r="12" spans="2:19" ht="16.5" customHeight="1">
      <c r="B12" s="15">
        <v>379</v>
      </c>
      <c r="C12" s="49" t="s">
        <v>53</v>
      </c>
      <c r="D12" s="49"/>
      <c r="E12" s="49"/>
      <c r="F12" s="49"/>
      <c r="G12" s="16">
        <v>200</v>
      </c>
      <c r="H12" s="17">
        <v>3.16</v>
      </c>
      <c r="I12" s="17">
        <v>2.68</v>
      </c>
      <c r="J12" s="17">
        <v>15.9</v>
      </c>
      <c r="K12" s="18">
        <f t="shared" si="0"/>
        <v>100.36000000000001</v>
      </c>
      <c r="L12" s="17">
        <v>0.04</v>
      </c>
      <c r="M12" s="17">
        <v>1.3</v>
      </c>
      <c r="N12" s="17">
        <v>20</v>
      </c>
      <c r="O12" s="17"/>
      <c r="P12" s="17">
        <v>125</v>
      </c>
      <c r="Q12" s="17">
        <v>90</v>
      </c>
      <c r="R12" s="17">
        <v>14</v>
      </c>
      <c r="S12" s="17">
        <v>0.13</v>
      </c>
    </row>
    <row r="13" spans="2:19" ht="16.5" customHeight="1">
      <c r="B13" s="15"/>
      <c r="C13" s="49" t="s">
        <v>29</v>
      </c>
      <c r="D13" s="49"/>
      <c r="E13" s="49"/>
      <c r="F13" s="49"/>
      <c r="G13" s="25">
        <v>75</v>
      </c>
      <c r="H13" s="17">
        <v>6</v>
      </c>
      <c r="I13" s="17">
        <v>0.75</v>
      </c>
      <c r="J13" s="17">
        <v>36.7</v>
      </c>
      <c r="K13" s="18">
        <f t="shared" si="0"/>
        <v>177.55</v>
      </c>
      <c r="L13" s="17"/>
      <c r="M13" s="17"/>
      <c r="N13" s="17"/>
      <c r="O13" s="17"/>
      <c r="P13" s="17">
        <v>15</v>
      </c>
      <c r="Q13" s="17">
        <v>48.8</v>
      </c>
      <c r="R13" s="17">
        <v>10.5</v>
      </c>
      <c r="S13" s="17">
        <v>0.75</v>
      </c>
    </row>
    <row r="14" spans="2:19" ht="16.5" customHeight="1">
      <c r="B14" s="15"/>
      <c r="C14" s="49" t="s">
        <v>30</v>
      </c>
      <c r="D14" s="49"/>
      <c r="E14" s="49"/>
      <c r="F14" s="49"/>
      <c r="G14" s="25">
        <v>50</v>
      </c>
      <c r="H14" s="17">
        <v>3</v>
      </c>
      <c r="I14" s="17">
        <v>1</v>
      </c>
      <c r="J14" s="17">
        <v>17</v>
      </c>
      <c r="K14" s="18">
        <f t="shared" si="0"/>
        <v>89</v>
      </c>
      <c r="L14" s="17"/>
      <c r="M14" s="17"/>
      <c r="N14" s="17"/>
      <c r="O14" s="17"/>
      <c r="P14" s="17">
        <v>18</v>
      </c>
      <c r="Q14" s="17">
        <v>79</v>
      </c>
      <c r="R14" s="17">
        <v>24</v>
      </c>
      <c r="S14" s="17">
        <v>2</v>
      </c>
    </row>
    <row r="15" spans="2:19" ht="18" customHeight="1">
      <c r="B15" s="15"/>
      <c r="C15" s="53"/>
      <c r="D15" s="53"/>
      <c r="E15" s="53"/>
      <c r="F15" s="53"/>
      <c r="G15" s="25"/>
      <c r="H15" s="19">
        <f aca="true" t="shared" si="1" ref="H15:S15">SUM(H8:H14)</f>
        <v>38.13</v>
      </c>
      <c r="I15" s="19">
        <f t="shared" si="1"/>
        <v>50.71999999999999</v>
      </c>
      <c r="J15" s="19">
        <f t="shared" si="1"/>
        <v>121.14</v>
      </c>
      <c r="K15" s="19">
        <f t="shared" si="1"/>
        <v>1093.56</v>
      </c>
      <c r="L15" s="19">
        <f t="shared" si="1"/>
        <v>6.239999999999999</v>
      </c>
      <c r="M15" s="19">
        <f t="shared" si="1"/>
        <v>7.79</v>
      </c>
      <c r="N15" s="19">
        <f t="shared" si="1"/>
        <v>60.196</v>
      </c>
      <c r="O15" s="19">
        <f t="shared" si="1"/>
        <v>1.1300000000000001</v>
      </c>
      <c r="P15" s="19">
        <f t="shared" si="1"/>
        <v>605.8</v>
      </c>
      <c r="Q15" s="19">
        <f t="shared" si="1"/>
        <v>757.8</v>
      </c>
      <c r="R15" s="19">
        <f t="shared" si="1"/>
        <v>122</v>
      </c>
      <c r="S15" s="19">
        <f t="shared" si="1"/>
        <v>5.109999999999999</v>
      </c>
    </row>
    <row r="16" spans="2:19" ht="18" customHeight="1">
      <c r="B16" s="15"/>
      <c r="C16" s="54" t="s">
        <v>31</v>
      </c>
      <c r="D16" s="54"/>
      <c r="E16" s="54"/>
      <c r="F16" s="54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</row>
    <row r="17" spans="2:19" ht="18" customHeight="1">
      <c r="B17" s="15"/>
      <c r="C17" s="56" t="s">
        <v>32</v>
      </c>
      <c r="D17" s="56"/>
      <c r="E17" s="56"/>
      <c r="F17" s="56"/>
      <c r="G17" s="21">
        <v>20</v>
      </c>
      <c r="H17" s="22">
        <v>1.7000000000000002</v>
      </c>
      <c r="I17" s="22"/>
      <c r="J17" s="22">
        <v>14</v>
      </c>
      <c r="K17" s="18">
        <v>82.9</v>
      </c>
      <c r="L17" s="22">
        <v>0.02</v>
      </c>
      <c r="M17" s="22"/>
      <c r="N17" s="22">
        <v>13</v>
      </c>
      <c r="O17" s="22">
        <v>0.26</v>
      </c>
      <c r="P17" s="22">
        <v>8.2</v>
      </c>
      <c r="Q17" s="22">
        <v>17.4</v>
      </c>
      <c r="R17" s="22">
        <v>3</v>
      </c>
      <c r="S17" s="22">
        <v>0.2</v>
      </c>
    </row>
    <row r="18" spans="2:19" ht="18" customHeight="1">
      <c r="B18" s="15"/>
      <c r="C18" s="56" t="s">
        <v>33</v>
      </c>
      <c r="D18" s="56"/>
      <c r="E18" s="56"/>
      <c r="F18" s="56"/>
      <c r="G18" s="21">
        <v>200</v>
      </c>
      <c r="H18" s="22">
        <v>0.2</v>
      </c>
      <c r="I18" s="22"/>
      <c r="J18" s="22">
        <v>22.8</v>
      </c>
      <c r="K18" s="18">
        <v>92.7</v>
      </c>
      <c r="L18" s="22"/>
      <c r="M18" s="22">
        <v>20</v>
      </c>
      <c r="N18" s="22"/>
      <c r="O18" s="22">
        <v>0.6000000000000001</v>
      </c>
      <c r="P18" s="22">
        <v>52</v>
      </c>
      <c r="Q18" s="22">
        <v>82</v>
      </c>
      <c r="R18" s="22">
        <v>30</v>
      </c>
      <c r="S18" s="22">
        <v>3.2</v>
      </c>
    </row>
    <row r="19" spans="2:19" ht="18" customHeight="1">
      <c r="B19" s="23"/>
      <c r="C19" s="54" t="s">
        <v>34</v>
      </c>
      <c r="D19" s="54"/>
      <c r="E19" s="54"/>
      <c r="F19" s="54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0" spans="2:19" ht="27.75" customHeight="1">
      <c r="B20" s="15">
        <v>70</v>
      </c>
      <c r="C20" s="55" t="s">
        <v>138</v>
      </c>
      <c r="D20" s="55"/>
      <c r="E20" s="55"/>
      <c r="F20" s="55"/>
      <c r="G20" s="16">
        <v>100</v>
      </c>
      <c r="H20" s="17">
        <v>1.57</v>
      </c>
      <c r="I20" s="17">
        <v>6.02</v>
      </c>
      <c r="J20" s="17">
        <v>2.58</v>
      </c>
      <c r="K20" s="18">
        <f>H20*4+I20*9+J20*4</f>
        <v>70.78</v>
      </c>
      <c r="L20" s="17">
        <v>0.05</v>
      </c>
      <c r="M20" s="17">
        <v>15.65</v>
      </c>
      <c r="N20" s="17"/>
      <c r="O20" s="17">
        <v>3.04</v>
      </c>
      <c r="P20" s="17">
        <v>16.37</v>
      </c>
      <c r="Q20" s="17">
        <v>30</v>
      </c>
      <c r="R20" s="17">
        <v>16.18</v>
      </c>
      <c r="S20" s="17">
        <v>0.7</v>
      </c>
    </row>
    <row r="21" spans="2:19" ht="18" customHeight="1">
      <c r="B21" s="15">
        <v>96</v>
      </c>
      <c r="C21" s="49" t="s">
        <v>139</v>
      </c>
      <c r="D21" s="49"/>
      <c r="E21" s="49"/>
      <c r="F21" s="49"/>
      <c r="G21" s="16">
        <v>300</v>
      </c>
      <c r="H21" s="17">
        <v>2.42</v>
      </c>
      <c r="I21" s="17">
        <v>6.11</v>
      </c>
      <c r="J21" s="17">
        <v>14.38</v>
      </c>
      <c r="K21" s="18">
        <f>H21*4+I21*9+J21*4</f>
        <v>122.19</v>
      </c>
      <c r="L21" s="17">
        <v>0.06</v>
      </c>
      <c r="M21" s="17">
        <v>10.6</v>
      </c>
      <c r="N21" s="17"/>
      <c r="O21" s="17">
        <v>2.55</v>
      </c>
      <c r="P21" s="17">
        <v>35</v>
      </c>
      <c r="Q21" s="17">
        <v>53.5</v>
      </c>
      <c r="R21" s="17">
        <v>26.9</v>
      </c>
      <c r="S21" s="17">
        <v>1.2</v>
      </c>
    </row>
    <row r="22" spans="2:19" ht="18" customHeight="1">
      <c r="B22" s="15">
        <v>259</v>
      </c>
      <c r="C22" s="52" t="s">
        <v>140</v>
      </c>
      <c r="D22" s="52"/>
      <c r="E22" s="52"/>
      <c r="F22" s="52"/>
      <c r="G22" s="16" t="s">
        <v>141</v>
      </c>
      <c r="H22" s="17">
        <v>32.4</v>
      </c>
      <c r="I22" s="17">
        <v>36.18</v>
      </c>
      <c r="J22" s="17">
        <v>33.16</v>
      </c>
      <c r="K22" s="18">
        <f>H22*4+I22*9+J22*4</f>
        <v>587.86</v>
      </c>
      <c r="L22" s="17"/>
      <c r="M22" s="17">
        <v>0.48</v>
      </c>
      <c r="N22" s="17">
        <v>0.013000000000000001</v>
      </c>
      <c r="O22" s="17"/>
      <c r="P22" s="17">
        <v>43.5</v>
      </c>
      <c r="Q22" s="17">
        <v>189</v>
      </c>
      <c r="R22" s="17">
        <v>28.7</v>
      </c>
      <c r="S22" s="17">
        <v>0.83</v>
      </c>
    </row>
    <row r="23" spans="2:19" ht="18" customHeight="1">
      <c r="B23" s="15">
        <v>143</v>
      </c>
      <c r="C23" s="70" t="s">
        <v>71</v>
      </c>
      <c r="D23" s="70"/>
      <c r="E23" s="70"/>
      <c r="F23" s="70"/>
      <c r="G23" s="16">
        <v>200</v>
      </c>
      <c r="H23" s="17">
        <v>3.4</v>
      </c>
      <c r="I23" s="17">
        <v>22</v>
      </c>
      <c r="J23" s="17">
        <v>17.2</v>
      </c>
      <c r="K23" s="18">
        <f>H23*4+I23*9+J23*4</f>
        <v>280.4</v>
      </c>
      <c r="L23" s="17">
        <v>1.2</v>
      </c>
      <c r="M23" s="17">
        <v>25</v>
      </c>
      <c r="N23" s="17">
        <v>0.096</v>
      </c>
      <c r="O23" s="17"/>
      <c r="P23" s="17">
        <v>74</v>
      </c>
      <c r="Q23" s="17">
        <v>90</v>
      </c>
      <c r="R23" s="17">
        <v>32.6</v>
      </c>
      <c r="S23" s="17">
        <v>1.2</v>
      </c>
    </row>
    <row r="24" spans="2:19" ht="18" customHeight="1">
      <c r="B24" s="15">
        <v>349</v>
      </c>
      <c r="C24" s="49" t="s">
        <v>142</v>
      </c>
      <c r="D24" s="49"/>
      <c r="E24" s="49"/>
      <c r="F24" s="49"/>
      <c r="G24" s="16">
        <v>200</v>
      </c>
      <c r="H24" s="17">
        <v>0.66</v>
      </c>
      <c r="I24" s="17">
        <v>0.15</v>
      </c>
      <c r="J24" s="17">
        <v>32</v>
      </c>
      <c r="K24" s="18">
        <f>H24*4.1+I24*9+J24*4</f>
        <v>132.056</v>
      </c>
      <c r="L24" s="17">
        <v>0.01</v>
      </c>
      <c r="M24" s="17">
        <v>100</v>
      </c>
      <c r="N24" s="17"/>
      <c r="O24" s="17"/>
      <c r="P24" s="17">
        <v>7.73</v>
      </c>
      <c r="Q24" s="17">
        <v>2.13</v>
      </c>
      <c r="R24" s="17">
        <v>2.67</v>
      </c>
      <c r="S24" s="17">
        <v>0.53</v>
      </c>
    </row>
    <row r="25" spans="2:19" ht="18" customHeight="1">
      <c r="B25" s="15">
        <v>338</v>
      </c>
      <c r="C25" s="70" t="s">
        <v>37</v>
      </c>
      <c r="D25" s="70"/>
      <c r="E25" s="70"/>
      <c r="F25" s="70"/>
      <c r="G25" s="25">
        <v>300</v>
      </c>
      <c r="H25" s="17">
        <v>1.2</v>
      </c>
      <c r="I25" s="17">
        <v>1.2</v>
      </c>
      <c r="J25" s="17">
        <v>28.8</v>
      </c>
      <c r="K25" s="18">
        <f>H25*4.1+I25*9+J25*4</f>
        <v>130.92000000000002</v>
      </c>
      <c r="L25" s="17">
        <v>0.09</v>
      </c>
      <c r="M25" s="17">
        <v>30</v>
      </c>
      <c r="N25" s="17"/>
      <c r="O25" s="17">
        <v>0.6000000000000001</v>
      </c>
      <c r="P25" s="17">
        <v>48</v>
      </c>
      <c r="Q25" s="17">
        <v>33</v>
      </c>
      <c r="R25" s="17">
        <v>1.69</v>
      </c>
      <c r="S25" s="17">
        <v>6.6</v>
      </c>
    </row>
    <row r="26" spans="2:19" ht="18" customHeight="1">
      <c r="B26" s="15"/>
      <c r="C26" s="49" t="s">
        <v>29</v>
      </c>
      <c r="D26" s="49"/>
      <c r="E26" s="49"/>
      <c r="F26" s="49"/>
      <c r="G26" s="25">
        <v>100</v>
      </c>
      <c r="H26" s="17">
        <v>8</v>
      </c>
      <c r="I26" s="17">
        <v>1</v>
      </c>
      <c r="J26" s="17">
        <v>49</v>
      </c>
      <c r="K26" s="18">
        <f>H26*4+I26*9+J26*4</f>
        <v>237</v>
      </c>
      <c r="L26" s="17"/>
      <c r="M26" s="17"/>
      <c r="N26" s="17"/>
      <c r="O26" s="17"/>
      <c r="P26" s="17">
        <v>20</v>
      </c>
      <c r="Q26" s="17">
        <v>65</v>
      </c>
      <c r="R26" s="17">
        <v>14</v>
      </c>
      <c r="S26" s="17">
        <v>1</v>
      </c>
    </row>
    <row r="27" spans="2:19" ht="18" customHeight="1">
      <c r="B27" s="15"/>
      <c r="C27" s="49" t="s">
        <v>30</v>
      </c>
      <c r="D27" s="49"/>
      <c r="E27" s="49"/>
      <c r="F27" s="49"/>
      <c r="G27" s="25">
        <v>50</v>
      </c>
      <c r="H27" s="17">
        <v>3</v>
      </c>
      <c r="I27" s="17">
        <v>1</v>
      </c>
      <c r="J27" s="17">
        <v>17</v>
      </c>
      <c r="K27" s="18">
        <f>H27*4+I27*9+J27*4</f>
        <v>89</v>
      </c>
      <c r="L27" s="17"/>
      <c r="M27" s="17"/>
      <c r="N27" s="17"/>
      <c r="O27" s="17"/>
      <c r="P27" s="17">
        <v>18</v>
      </c>
      <c r="Q27" s="17">
        <v>79</v>
      </c>
      <c r="R27" s="17">
        <v>24</v>
      </c>
      <c r="S27" s="17">
        <v>2</v>
      </c>
    </row>
    <row r="28" spans="2:19" ht="18" customHeight="1">
      <c r="B28" s="15"/>
      <c r="C28" s="53"/>
      <c r="D28" s="53"/>
      <c r="E28" s="53"/>
      <c r="F28" s="53"/>
      <c r="G28" s="25"/>
      <c r="H28" s="19">
        <f aca="true" t="shared" si="2" ref="H28:S28">SUM(H20:H27)</f>
        <v>52.65</v>
      </c>
      <c r="I28" s="19">
        <f t="shared" si="2"/>
        <v>73.66000000000001</v>
      </c>
      <c r="J28" s="19">
        <f t="shared" si="2"/>
        <v>194.12</v>
      </c>
      <c r="K28" s="19">
        <f t="shared" si="2"/>
        <v>1650.2060000000001</v>
      </c>
      <c r="L28" s="19">
        <f t="shared" si="2"/>
        <v>1.4100000000000001</v>
      </c>
      <c r="M28" s="19">
        <f t="shared" si="2"/>
        <v>181.73000000000002</v>
      </c>
      <c r="N28" s="19">
        <f t="shared" si="2"/>
        <v>0.109</v>
      </c>
      <c r="O28" s="19">
        <f t="shared" si="2"/>
        <v>6.1899999999999995</v>
      </c>
      <c r="P28" s="19">
        <f t="shared" si="2"/>
        <v>262.6</v>
      </c>
      <c r="Q28" s="19">
        <f t="shared" si="2"/>
        <v>541.63</v>
      </c>
      <c r="R28" s="19">
        <f t="shared" si="2"/>
        <v>146.74</v>
      </c>
      <c r="S28" s="19">
        <f t="shared" si="2"/>
        <v>14.059999999999999</v>
      </c>
    </row>
    <row r="29" spans="2:19" ht="18" customHeight="1">
      <c r="B29" s="23"/>
      <c r="C29" s="54" t="s">
        <v>38</v>
      </c>
      <c r="D29" s="54"/>
      <c r="E29" s="54"/>
      <c r="F29" s="54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2:19" ht="18" customHeight="1">
      <c r="B30" s="15">
        <v>338</v>
      </c>
      <c r="C30" s="49" t="s">
        <v>37</v>
      </c>
      <c r="D30" s="49"/>
      <c r="E30" s="49"/>
      <c r="F30" s="49"/>
      <c r="G30" s="16">
        <v>300</v>
      </c>
      <c r="H30" s="17">
        <v>1.2</v>
      </c>
      <c r="I30" s="17">
        <v>1.2</v>
      </c>
      <c r="J30" s="17">
        <v>28.28</v>
      </c>
      <c r="K30" s="18">
        <f>H30*4+I30*9+J30*4</f>
        <v>128.72</v>
      </c>
      <c r="L30" s="17">
        <v>4.08</v>
      </c>
      <c r="M30" s="17">
        <v>1.08</v>
      </c>
      <c r="N30" s="17">
        <v>2</v>
      </c>
      <c r="O30" s="17">
        <v>6.48</v>
      </c>
      <c r="P30" s="17">
        <v>13.8</v>
      </c>
      <c r="Q30" s="17">
        <v>28.44</v>
      </c>
      <c r="R30" s="17">
        <v>7.32</v>
      </c>
      <c r="S30" s="17">
        <v>4.8</v>
      </c>
    </row>
    <row r="31" spans="2:19" ht="18" customHeight="1">
      <c r="B31" s="15"/>
      <c r="C31" s="53"/>
      <c r="D31" s="53"/>
      <c r="E31" s="53"/>
      <c r="F31" s="53"/>
      <c r="G31" s="25"/>
      <c r="H31" s="19">
        <f>SUM(H30:H30)</f>
        <v>1.2</v>
      </c>
      <c r="I31" s="19">
        <f>SUM(I30:I30)</f>
        <v>1.2</v>
      </c>
      <c r="J31" s="19">
        <f>SUM(J30:J30)</f>
        <v>28.28</v>
      </c>
      <c r="K31" s="19">
        <f>SUM(K30:K30)</f>
        <v>128.72</v>
      </c>
      <c r="L31" s="19">
        <f>SUM(L30:L30)</f>
        <v>4.08</v>
      </c>
      <c r="M31" s="19">
        <f>SUM(M30:M30)</f>
        <v>1.08</v>
      </c>
      <c r="N31" s="19">
        <f>SUM(N30:N30)</f>
        <v>2</v>
      </c>
      <c r="O31" s="19">
        <f>SUM(O30:O30)</f>
        <v>6.48</v>
      </c>
      <c r="P31" s="19">
        <f>SUM(P30:P30)</f>
        <v>13.8</v>
      </c>
      <c r="Q31" s="19">
        <f>SUM(Q30:Q30)</f>
        <v>28.44</v>
      </c>
      <c r="R31" s="19">
        <f>SUM(R30:R30)</f>
        <v>7.32</v>
      </c>
      <c r="S31" s="19">
        <f>SUM(S30:S30)</f>
        <v>4.8</v>
      </c>
    </row>
    <row r="32" spans="2:19" ht="18" customHeight="1">
      <c r="B32" s="23"/>
      <c r="C32" s="54" t="s">
        <v>40</v>
      </c>
      <c r="D32" s="54"/>
      <c r="E32" s="54"/>
      <c r="F32" s="54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2:19" ht="19.5" customHeight="1">
      <c r="B33" s="15">
        <v>52</v>
      </c>
      <c r="C33" s="49" t="s">
        <v>143</v>
      </c>
      <c r="D33" s="49"/>
      <c r="E33" s="49"/>
      <c r="F33" s="49"/>
      <c r="G33" s="25">
        <v>100</v>
      </c>
      <c r="H33" s="17">
        <v>1.4</v>
      </c>
      <c r="I33" s="17">
        <v>6.01</v>
      </c>
      <c r="J33" s="17">
        <v>8.26</v>
      </c>
      <c r="K33" s="18">
        <f aca="true" t="shared" si="3" ref="K33:K38">H33*4+I33*9+J33*4</f>
        <v>92.72999999999999</v>
      </c>
      <c r="L33" s="17"/>
      <c r="M33" s="17">
        <v>2.3</v>
      </c>
      <c r="N33" s="17">
        <v>0.075</v>
      </c>
      <c r="O33" s="17"/>
      <c r="P33" s="17">
        <v>21</v>
      </c>
      <c r="Q33" s="17">
        <v>106</v>
      </c>
      <c r="R33" s="17">
        <v>16.5</v>
      </c>
      <c r="S33" s="17">
        <v>0.7</v>
      </c>
    </row>
    <row r="34" spans="2:19" ht="18" customHeight="1">
      <c r="B34" s="15">
        <v>268</v>
      </c>
      <c r="C34" s="52" t="s">
        <v>144</v>
      </c>
      <c r="D34" s="52"/>
      <c r="E34" s="52"/>
      <c r="F34" s="52"/>
      <c r="G34" s="25">
        <v>75</v>
      </c>
      <c r="H34" s="17">
        <v>12.38</v>
      </c>
      <c r="I34" s="17">
        <v>18.15</v>
      </c>
      <c r="J34" s="17">
        <v>10.74</v>
      </c>
      <c r="K34" s="18">
        <f t="shared" si="3"/>
        <v>255.83</v>
      </c>
      <c r="L34" s="17">
        <v>0.38</v>
      </c>
      <c r="M34" s="17">
        <v>25.4</v>
      </c>
      <c r="N34" s="17">
        <v>5.24</v>
      </c>
      <c r="O34" s="17">
        <v>1</v>
      </c>
      <c r="P34" s="17">
        <v>30</v>
      </c>
      <c r="Q34" s="17">
        <v>239</v>
      </c>
      <c r="R34" s="17">
        <v>17</v>
      </c>
      <c r="S34" s="17">
        <v>5</v>
      </c>
    </row>
    <row r="35" spans="2:19" ht="18" customHeight="1">
      <c r="B35" s="15">
        <v>312</v>
      </c>
      <c r="C35" s="49" t="s">
        <v>52</v>
      </c>
      <c r="D35" s="49"/>
      <c r="E35" s="49"/>
      <c r="F35" s="49"/>
      <c r="G35" s="16" t="s">
        <v>89</v>
      </c>
      <c r="H35" s="17">
        <v>4.08</v>
      </c>
      <c r="I35" s="17">
        <v>12.8</v>
      </c>
      <c r="J35" s="17">
        <v>12.8</v>
      </c>
      <c r="K35" s="18">
        <f t="shared" si="3"/>
        <v>182.72000000000003</v>
      </c>
      <c r="L35" s="17">
        <v>0.13</v>
      </c>
      <c r="M35" s="17">
        <v>18.1</v>
      </c>
      <c r="N35" s="17"/>
      <c r="O35" s="17">
        <v>0.18</v>
      </c>
      <c r="P35" s="17">
        <v>36.9</v>
      </c>
      <c r="Q35" s="17">
        <v>86.6</v>
      </c>
      <c r="R35" s="17">
        <v>27.7</v>
      </c>
      <c r="S35" s="17">
        <v>1</v>
      </c>
    </row>
    <row r="36" spans="2:19" ht="18" customHeight="1">
      <c r="B36" s="15">
        <v>377</v>
      </c>
      <c r="C36" s="49" t="s">
        <v>42</v>
      </c>
      <c r="D36" s="49"/>
      <c r="E36" s="49"/>
      <c r="F36" s="49"/>
      <c r="G36" s="16" t="s">
        <v>43</v>
      </c>
      <c r="H36" s="17">
        <v>0.07</v>
      </c>
      <c r="I36" s="17">
        <v>0.02</v>
      </c>
      <c r="J36" s="17">
        <v>15</v>
      </c>
      <c r="K36" s="18">
        <f t="shared" si="3"/>
        <v>60.46</v>
      </c>
      <c r="L36" s="17"/>
      <c r="M36" s="17">
        <v>0.30000000000000004</v>
      </c>
      <c r="N36" s="17"/>
      <c r="O36" s="17"/>
      <c r="P36" s="17">
        <v>11.1</v>
      </c>
      <c r="Q36" s="17">
        <v>2.8</v>
      </c>
      <c r="R36" s="17">
        <v>1.4</v>
      </c>
      <c r="S36" s="17">
        <v>0.28</v>
      </c>
    </row>
    <row r="37" spans="2:19" ht="18" customHeight="1">
      <c r="B37" s="15"/>
      <c r="C37" s="49" t="s">
        <v>29</v>
      </c>
      <c r="D37" s="49"/>
      <c r="E37" s="49"/>
      <c r="F37" s="49"/>
      <c r="G37" s="25">
        <v>75</v>
      </c>
      <c r="H37" s="17">
        <v>6</v>
      </c>
      <c r="I37" s="17">
        <v>0.75</v>
      </c>
      <c r="J37" s="17">
        <v>36.7</v>
      </c>
      <c r="K37" s="18">
        <f t="shared" si="3"/>
        <v>177.55</v>
      </c>
      <c r="L37" s="17"/>
      <c r="M37" s="17"/>
      <c r="N37" s="17"/>
      <c r="O37" s="17"/>
      <c r="P37" s="17">
        <v>15</v>
      </c>
      <c r="Q37" s="17">
        <v>48.8</v>
      </c>
      <c r="R37" s="17">
        <v>10.5</v>
      </c>
      <c r="S37" s="17">
        <v>0.75</v>
      </c>
    </row>
    <row r="38" spans="2:19" ht="18" customHeight="1">
      <c r="B38" s="26"/>
      <c r="C38" s="49" t="s">
        <v>30</v>
      </c>
      <c r="D38" s="49"/>
      <c r="E38" s="49"/>
      <c r="F38" s="49"/>
      <c r="G38" s="25">
        <v>50</v>
      </c>
      <c r="H38" s="17">
        <v>3</v>
      </c>
      <c r="I38" s="17">
        <v>1</v>
      </c>
      <c r="J38" s="17">
        <v>17</v>
      </c>
      <c r="K38" s="18">
        <f t="shared" si="3"/>
        <v>89</v>
      </c>
      <c r="L38" s="17"/>
      <c r="M38" s="17"/>
      <c r="N38" s="17"/>
      <c r="O38" s="17"/>
      <c r="P38" s="17">
        <v>18</v>
      </c>
      <c r="Q38" s="17">
        <v>79</v>
      </c>
      <c r="R38" s="17">
        <v>24</v>
      </c>
      <c r="S38" s="17">
        <v>2</v>
      </c>
    </row>
    <row r="39" spans="2:19" ht="18" customHeight="1">
      <c r="B39" s="27"/>
      <c r="C39" s="50"/>
      <c r="D39" s="50"/>
      <c r="E39" s="50"/>
      <c r="F39" s="50"/>
      <c r="G39" s="37"/>
      <c r="H39" s="29">
        <f aca="true" t="shared" si="4" ref="H39:S39">SUM(H33:H38)</f>
        <v>26.93</v>
      </c>
      <c r="I39" s="29">
        <f t="shared" si="4"/>
        <v>38.73</v>
      </c>
      <c r="J39" s="29">
        <f t="shared" si="4"/>
        <v>100.5</v>
      </c>
      <c r="K39" s="29">
        <f t="shared" si="4"/>
        <v>858.29</v>
      </c>
      <c r="L39" s="29">
        <f t="shared" si="4"/>
        <v>0.51</v>
      </c>
      <c r="M39" s="29">
        <f t="shared" si="4"/>
        <v>46.099999999999994</v>
      </c>
      <c r="N39" s="29">
        <f t="shared" si="4"/>
        <v>5.315</v>
      </c>
      <c r="O39" s="29">
        <f t="shared" si="4"/>
        <v>1.18</v>
      </c>
      <c r="P39" s="29">
        <f t="shared" si="4"/>
        <v>132</v>
      </c>
      <c r="Q39" s="29">
        <f t="shared" si="4"/>
        <v>562.2</v>
      </c>
      <c r="R39" s="29">
        <f t="shared" si="4"/>
        <v>97.1</v>
      </c>
      <c r="S39" s="29">
        <f t="shared" si="4"/>
        <v>9.73</v>
      </c>
    </row>
    <row r="40" spans="2:19" ht="24.75" customHeight="1">
      <c r="B40" s="30"/>
      <c r="C40" s="51"/>
      <c r="D40" s="51"/>
      <c r="E40" s="51"/>
      <c r="F40" s="51"/>
      <c r="G40" s="38"/>
      <c r="H40" s="32">
        <f>H39+H31+H28+H15</f>
        <v>118.91</v>
      </c>
      <c r="I40" s="32">
        <f>I39+I31+I28+I15</f>
        <v>164.31</v>
      </c>
      <c r="J40" s="32">
        <f>J39+J31+J28+J15</f>
        <v>444.03999999999996</v>
      </c>
      <c r="K40" s="32">
        <f>K39+K31+K28+K15</f>
        <v>3730.7760000000003</v>
      </c>
      <c r="L40" s="32">
        <f>L39+L31+L28+L15</f>
        <v>12.239999999999998</v>
      </c>
      <c r="M40" s="32">
        <f>M39+M31+M28+M15</f>
        <v>236.70000000000002</v>
      </c>
      <c r="N40" s="32">
        <f>N39+N31+N28+N15</f>
        <v>67.62</v>
      </c>
      <c r="O40" s="32">
        <f>O39+O31+O28+O15</f>
        <v>14.98</v>
      </c>
      <c r="P40" s="32">
        <f>P39+P31+P28+P15</f>
        <v>1014.2</v>
      </c>
      <c r="Q40" s="32">
        <f>Q39+Q31+Q28+Q15</f>
        <v>1890.07</v>
      </c>
      <c r="R40" s="32">
        <f>R39+R31+R28+R15</f>
        <v>373.15999999999997</v>
      </c>
      <c r="S40" s="32">
        <f>S39+S31+S28+S15</f>
        <v>33.7</v>
      </c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65531" ht="12.75" customHeight="1"/>
    <row r="65532" ht="12.75" customHeight="1"/>
    <row r="65533" ht="12.75" customHeight="1"/>
    <row r="65534" ht="12.75" customHeight="1"/>
  </sheetData>
  <sheetProtection selectLockedCells="1" selectUnlockedCells="1"/>
  <mergeCells count="55">
    <mergeCell ref="G1:L1"/>
    <mergeCell ref="M1:R1"/>
    <mergeCell ref="B2:C2"/>
    <mergeCell ref="D2:F2"/>
    <mergeCell ref="G2:L2"/>
    <mergeCell ref="B3:C3"/>
    <mergeCell ref="D3:F3"/>
    <mergeCell ref="B4:C4"/>
    <mergeCell ref="D4:F4"/>
    <mergeCell ref="B5:B6"/>
    <mergeCell ref="C5:F6"/>
    <mergeCell ref="G5:G6"/>
    <mergeCell ref="H5:J5"/>
    <mergeCell ref="K5:K6"/>
    <mergeCell ref="L5:O5"/>
    <mergeCell ref="P5:S5"/>
    <mergeCell ref="C7:F7"/>
    <mergeCell ref="G7:S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G16:S16"/>
    <mergeCell ref="C17:F17"/>
    <mergeCell ref="C18:F18"/>
    <mergeCell ref="C19:F19"/>
    <mergeCell ref="G19:S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G29:S29"/>
    <mergeCell ref="C30:F30"/>
    <mergeCell ref="C31:F31"/>
    <mergeCell ref="C32:F32"/>
    <mergeCell ref="G32:S32"/>
    <mergeCell ref="C33:F33"/>
    <mergeCell ref="C34:F34"/>
    <mergeCell ref="C40:F40"/>
    <mergeCell ref="C35:F35"/>
    <mergeCell ref="C36:F36"/>
    <mergeCell ref="C37:F37"/>
    <mergeCell ref="C38:F38"/>
    <mergeCell ref="C39:F39"/>
  </mergeCells>
  <printOptions/>
  <pageMargins left="0.7923611111111111" right="0.5152777777777777" top="0.5243055555555556" bottom="0.40694444444444444" header="0.5118055555555555" footer="0.5118055555555555"/>
  <pageSetup horizontalDpi="300" verticalDpi="300" orientation="landscape" paperSize="9" scale="68" r:id="rId1"/>
  <colBreaks count="1" manualBreakCount="1">
    <brk id="1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S41"/>
  <sheetViews>
    <sheetView view="pageBreakPreview" zoomScaleSheetLayoutView="100" zoomScalePageLayoutView="0" workbookViewId="0" topLeftCell="B7">
      <selection activeCell="C39" sqref="C39:F39"/>
    </sheetView>
  </sheetViews>
  <sheetFormatPr defaultColWidth="9.140625" defaultRowHeight="14.25" customHeight="1"/>
  <cols>
    <col min="1" max="1" width="5.140625" style="0" customWidth="1"/>
    <col min="2" max="2" width="9.00390625" style="1" customWidth="1"/>
    <col min="3" max="3" width="14.140625" style="0" customWidth="1"/>
    <col min="5" max="5" width="13.7109375" style="0" customWidth="1"/>
    <col min="6" max="6" width="9.8515625" style="0" customWidth="1"/>
    <col min="7" max="7" width="11.00390625" style="35" customWidth="1"/>
    <col min="8" max="11" width="9.140625" style="3" customWidth="1"/>
    <col min="12" max="19" width="9.140625" style="4" customWidth="1"/>
  </cols>
  <sheetData>
    <row r="1" spans="7:18" ht="12.75" customHeight="1">
      <c r="G1" s="79"/>
      <c r="H1" s="79"/>
      <c r="I1" s="79"/>
      <c r="J1" s="79"/>
      <c r="K1" s="79"/>
      <c r="L1" s="79"/>
      <c r="M1" s="65" t="s">
        <v>0</v>
      </c>
      <c r="N1" s="65"/>
      <c r="O1" s="65"/>
      <c r="P1" s="65"/>
      <c r="Q1" s="65"/>
      <c r="R1" s="65"/>
    </row>
    <row r="2" spans="2:19" ht="12.75" customHeight="1">
      <c r="B2" s="61" t="s">
        <v>72</v>
      </c>
      <c r="C2" s="61"/>
      <c r="D2" s="66" t="s">
        <v>54</v>
      </c>
      <c r="E2" s="66"/>
      <c r="F2" s="66"/>
      <c r="G2" s="80"/>
      <c r="H2" s="80"/>
      <c r="I2" s="80"/>
      <c r="J2" s="80"/>
      <c r="K2" s="80"/>
      <c r="L2" s="80"/>
      <c r="M2" s="5"/>
      <c r="N2" s="5"/>
      <c r="O2" s="5"/>
      <c r="P2" s="5"/>
      <c r="Q2" s="5"/>
      <c r="R2" s="5"/>
      <c r="S2" s="5"/>
    </row>
    <row r="3" spans="2:8" ht="12.75" customHeight="1">
      <c r="B3" s="61" t="s">
        <v>3</v>
      </c>
      <c r="C3" s="61"/>
      <c r="D3" s="68" t="s">
        <v>4</v>
      </c>
      <c r="E3" s="68"/>
      <c r="F3" s="68"/>
      <c r="G3" s="36"/>
      <c r="H3" s="7"/>
    </row>
    <row r="4" spans="2:11" ht="15" customHeight="1">
      <c r="B4" s="61" t="s">
        <v>5</v>
      </c>
      <c r="C4" s="61"/>
      <c r="D4" s="62" t="s">
        <v>6</v>
      </c>
      <c r="E4" s="62"/>
      <c r="F4" s="62"/>
      <c r="H4" s="9"/>
      <c r="I4" s="9"/>
      <c r="J4" s="9"/>
      <c r="K4" s="9"/>
    </row>
    <row r="5" spans="2:19" ht="19.5" customHeight="1">
      <c r="B5" s="63" t="s">
        <v>7</v>
      </c>
      <c r="C5" s="63" t="s">
        <v>8</v>
      </c>
      <c r="D5" s="63"/>
      <c r="E5" s="63"/>
      <c r="F5" s="63"/>
      <c r="G5" s="78" t="s">
        <v>9</v>
      </c>
      <c r="H5" s="58" t="s">
        <v>10</v>
      </c>
      <c r="I5" s="58"/>
      <c r="J5" s="58"/>
      <c r="K5" s="58" t="s">
        <v>11</v>
      </c>
      <c r="L5" s="58" t="s">
        <v>12</v>
      </c>
      <c r="M5" s="58"/>
      <c r="N5" s="58"/>
      <c r="O5" s="58"/>
      <c r="P5" s="58" t="s">
        <v>13</v>
      </c>
      <c r="Q5" s="58"/>
      <c r="R5" s="58"/>
      <c r="S5" s="58"/>
    </row>
    <row r="6" spans="2:19" ht="33.75" customHeight="1">
      <c r="B6" s="63"/>
      <c r="C6" s="63"/>
      <c r="D6" s="63"/>
      <c r="E6" s="63"/>
      <c r="F6" s="63"/>
      <c r="G6" s="78"/>
      <c r="H6" s="10" t="s">
        <v>14</v>
      </c>
      <c r="I6" s="11" t="s">
        <v>15</v>
      </c>
      <c r="J6" s="12" t="s">
        <v>16</v>
      </c>
      <c r="K6" s="58"/>
      <c r="L6" s="13" t="s">
        <v>17</v>
      </c>
      <c r="M6" s="13" t="s">
        <v>18</v>
      </c>
      <c r="N6" s="13" t="s">
        <v>19</v>
      </c>
      <c r="O6" s="13" t="s">
        <v>20</v>
      </c>
      <c r="P6" s="13" t="s">
        <v>21</v>
      </c>
      <c r="Q6" s="13" t="s">
        <v>22</v>
      </c>
      <c r="R6" s="13" t="s">
        <v>23</v>
      </c>
      <c r="S6" s="13" t="s">
        <v>24</v>
      </c>
    </row>
    <row r="7" spans="2:19" ht="18" customHeight="1">
      <c r="B7" s="14"/>
      <c r="C7" s="59" t="s">
        <v>25</v>
      </c>
      <c r="D7" s="59"/>
      <c r="E7" s="59"/>
      <c r="F7" s="59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</row>
    <row r="8" spans="2:19" ht="16.5" customHeight="1">
      <c r="B8" s="15">
        <v>14</v>
      </c>
      <c r="C8" s="49" t="s">
        <v>26</v>
      </c>
      <c r="D8" s="49"/>
      <c r="E8" s="49"/>
      <c r="F8" s="49"/>
      <c r="G8" s="25">
        <v>10</v>
      </c>
      <c r="H8" s="17">
        <v>0.12</v>
      </c>
      <c r="I8" s="17">
        <v>10.8</v>
      </c>
      <c r="J8" s="17">
        <v>0.19</v>
      </c>
      <c r="K8" s="18">
        <f aca="true" t="shared" si="0" ref="K8:K15">H8*4+I8*9+J8*4</f>
        <v>98.44000000000001</v>
      </c>
      <c r="L8" s="17">
        <v>6</v>
      </c>
      <c r="M8" s="17"/>
      <c r="N8" s="17">
        <v>0.06</v>
      </c>
      <c r="O8" s="17">
        <v>0.16</v>
      </c>
      <c r="P8" s="17">
        <v>3.6</v>
      </c>
      <c r="Q8" s="17">
        <v>4.5</v>
      </c>
      <c r="R8" s="17"/>
      <c r="S8" s="17">
        <v>0.03</v>
      </c>
    </row>
    <row r="9" spans="2:19" ht="16.5" customHeight="1">
      <c r="B9" s="15">
        <v>219</v>
      </c>
      <c r="C9" s="49" t="s">
        <v>145</v>
      </c>
      <c r="D9" s="49"/>
      <c r="E9" s="49"/>
      <c r="F9" s="49"/>
      <c r="G9" s="16" t="s">
        <v>45</v>
      </c>
      <c r="H9" s="17">
        <v>21.68</v>
      </c>
      <c r="I9" s="17">
        <v>17.94</v>
      </c>
      <c r="J9" s="17">
        <v>34.2</v>
      </c>
      <c r="K9" s="18">
        <f t="shared" si="0"/>
        <v>384.98</v>
      </c>
      <c r="L9" s="17">
        <v>0.08</v>
      </c>
      <c r="M9" s="17">
        <v>1.17</v>
      </c>
      <c r="N9" s="17">
        <v>0.018000000000000002</v>
      </c>
      <c r="O9" s="17">
        <v>0.42</v>
      </c>
      <c r="P9" s="17">
        <v>131.6</v>
      </c>
      <c r="Q9" s="17">
        <v>115.1</v>
      </c>
      <c r="R9" s="17">
        <v>20.3</v>
      </c>
      <c r="S9" s="17">
        <v>0.48</v>
      </c>
    </row>
    <row r="10" spans="2:19" ht="16.5" customHeight="1">
      <c r="B10" s="15">
        <v>15</v>
      </c>
      <c r="C10" s="49" t="s">
        <v>46</v>
      </c>
      <c r="D10" s="49"/>
      <c r="E10" s="49"/>
      <c r="F10" s="49"/>
      <c r="G10" s="16">
        <v>20</v>
      </c>
      <c r="H10" s="17">
        <v>4.46</v>
      </c>
      <c r="I10" s="17">
        <v>5.9</v>
      </c>
      <c r="J10" s="17"/>
      <c r="K10" s="18">
        <f t="shared" si="0"/>
        <v>70.94</v>
      </c>
      <c r="L10" s="17">
        <v>0.003</v>
      </c>
      <c r="M10" s="17">
        <v>0.07</v>
      </c>
      <c r="N10" s="17">
        <v>0.026000000000000002</v>
      </c>
      <c r="O10" s="17">
        <v>0.05</v>
      </c>
      <c r="P10" s="17">
        <v>88</v>
      </c>
      <c r="Q10" s="17">
        <v>50</v>
      </c>
      <c r="R10" s="17">
        <v>3.5</v>
      </c>
      <c r="S10" s="17">
        <v>0.1</v>
      </c>
    </row>
    <row r="11" spans="2:19" ht="16.5" customHeight="1">
      <c r="B11" s="15">
        <v>174</v>
      </c>
      <c r="C11" s="70" t="s">
        <v>146</v>
      </c>
      <c r="D11" s="70"/>
      <c r="E11" s="70"/>
      <c r="F11" s="70"/>
      <c r="G11" s="16">
        <v>210</v>
      </c>
      <c r="H11" s="17">
        <v>8</v>
      </c>
      <c r="I11" s="17">
        <v>14</v>
      </c>
      <c r="J11" s="17">
        <v>35</v>
      </c>
      <c r="K11" s="18">
        <f t="shared" si="0"/>
        <v>298</v>
      </c>
      <c r="L11" s="17">
        <v>0.6000000000000001</v>
      </c>
      <c r="M11" s="17">
        <v>12.5</v>
      </c>
      <c r="N11" s="17">
        <v>0.046</v>
      </c>
      <c r="O11" s="17"/>
      <c r="P11" s="17">
        <v>37</v>
      </c>
      <c r="Q11" s="17">
        <v>45</v>
      </c>
      <c r="R11" s="17">
        <v>16.2</v>
      </c>
      <c r="S11" s="17">
        <v>0.6000000000000001</v>
      </c>
    </row>
    <row r="12" spans="2:19" ht="16.5" customHeight="1">
      <c r="B12" s="15">
        <v>209</v>
      </c>
      <c r="C12" s="71" t="s">
        <v>91</v>
      </c>
      <c r="D12" s="72"/>
      <c r="E12" s="72"/>
      <c r="F12" s="73"/>
      <c r="G12" s="16">
        <v>40</v>
      </c>
      <c r="H12" s="17">
        <v>5</v>
      </c>
      <c r="I12" s="17">
        <v>4.6</v>
      </c>
      <c r="J12" s="17">
        <v>0.28</v>
      </c>
      <c r="K12" s="18">
        <f t="shared" si="0"/>
        <v>62.519999999999996</v>
      </c>
      <c r="L12" s="17"/>
      <c r="M12" s="17"/>
      <c r="N12" s="17"/>
      <c r="O12" s="17"/>
      <c r="P12" s="17"/>
      <c r="Q12" s="17"/>
      <c r="R12" s="17"/>
      <c r="S12" s="17"/>
    </row>
    <row r="13" spans="2:19" ht="16.5" customHeight="1">
      <c r="B13" s="15">
        <v>377</v>
      </c>
      <c r="C13" s="49" t="s">
        <v>42</v>
      </c>
      <c r="D13" s="49"/>
      <c r="E13" s="49"/>
      <c r="F13" s="49"/>
      <c r="G13" s="16" t="s">
        <v>43</v>
      </c>
      <c r="H13" s="17">
        <v>0.07</v>
      </c>
      <c r="I13" s="17">
        <v>0.02</v>
      </c>
      <c r="J13" s="17">
        <v>15</v>
      </c>
      <c r="K13" s="18">
        <f t="shared" si="0"/>
        <v>60.46</v>
      </c>
      <c r="L13" s="17"/>
      <c r="M13" s="17">
        <v>0.30000000000000004</v>
      </c>
      <c r="N13" s="17"/>
      <c r="O13" s="17"/>
      <c r="P13" s="17">
        <v>11.1</v>
      </c>
      <c r="Q13" s="17">
        <v>2.8</v>
      </c>
      <c r="R13" s="17">
        <v>1.4</v>
      </c>
      <c r="S13" s="17">
        <v>0.28</v>
      </c>
    </row>
    <row r="14" spans="2:19" ht="16.5" customHeight="1">
      <c r="B14" s="15"/>
      <c r="C14" s="49" t="s">
        <v>29</v>
      </c>
      <c r="D14" s="49"/>
      <c r="E14" s="49"/>
      <c r="F14" s="49"/>
      <c r="G14" s="25">
        <v>75</v>
      </c>
      <c r="H14" s="17">
        <v>6</v>
      </c>
      <c r="I14" s="17">
        <v>0.75</v>
      </c>
      <c r="J14" s="17">
        <v>36.7</v>
      </c>
      <c r="K14" s="18">
        <f t="shared" si="0"/>
        <v>177.55</v>
      </c>
      <c r="L14" s="17"/>
      <c r="M14" s="17"/>
      <c r="N14" s="17"/>
      <c r="O14" s="17"/>
      <c r="P14" s="17">
        <v>15</v>
      </c>
      <c r="Q14" s="17">
        <v>48.8</v>
      </c>
      <c r="R14" s="17">
        <v>10.5</v>
      </c>
      <c r="S14" s="17">
        <v>0.75</v>
      </c>
    </row>
    <row r="15" spans="2:19" ht="16.5" customHeight="1">
      <c r="B15" s="15"/>
      <c r="C15" s="49" t="s">
        <v>30</v>
      </c>
      <c r="D15" s="49"/>
      <c r="E15" s="49"/>
      <c r="F15" s="49"/>
      <c r="G15" s="25">
        <v>50</v>
      </c>
      <c r="H15" s="17">
        <v>3</v>
      </c>
      <c r="I15" s="17">
        <v>1</v>
      </c>
      <c r="J15" s="17">
        <v>17</v>
      </c>
      <c r="K15" s="18">
        <f t="shared" si="0"/>
        <v>89</v>
      </c>
      <c r="L15" s="17"/>
      <c r="M15" s="17"/>
      <c r="N15" s="17"/>
      <c r="O15" s="17"/>
      <c r="P15" s="17">
        <v>18</v>
      </c>
      <c r="Q15" s="17">
        <v>79</v>
      </c>
      <c r="R15" s="17">
        <v>24</v>
      </c>
      <c r="S15" s="17">
        <v>2</v>
      </c>
    </row>
    <row r="16" spans="2:19" ht="18" customHeight="1">
      <c r="B16" s="15"/>
      <c r="C16" s="53"/>
      <c r="D16" s="53"/>
      <c r="E16" s="53"/>
      <c r="F16" s="53"/>
      <c r="G16" s="25"/>
      <c r="H16" s="19">
        <f aca="true" t="shared" si="1" ref="H16:S16">SUM(H8:H15)</f>
        <v>48.330000000000005</v>
      </c>
      <c r="I16" s="19">
        <f t="shared" si="1"/>
        <v>55.010000000000005</v>
      </c>
      <c r="J16" s="19">
        <f t="shared" si="1"/>
        <v>138.37</v>
      </c>
      <c r="K16" s="19">
        <f t="shared" si="1"/>
        <v>1241.89</v>
      </c>
      <c r="L16" s="19">
        <f t="shared" si="1"/>
        <v>6.683</v>
      </c>
      <c r="M16" s="19">
        <f t="shared" si="1"/>
        <v>14.040000000000001</v>
      </c>
      <c r="N16" s="19">
        <f t="shared" si="1"/>
        <v>0.15000000000000002</v>
      </c>
      <c r="O16" s="19">
        <f t="shared" si="1"/>
        <v>0.63</v>
      </c>
      <c r="P16" s="19">
        <f t="shared" si="1"/>
        <v>304.3</v>
      </c>
      <c r="Q16" s="19">
        <f t="shared" si="1"/>
        <v>345.2</v>
      </c>
      <c r="R16" s="19">
        <f t="shared" si="1"/>
        <v>75.9</v>
      </c>
      <c r="S16" s="19">
        <f t="shared" si="1"/>
        <v>4.24</v>
      </c>
    </row>
    <row r="17" spans="2:19" ht="18" customHeight="1">
      <c r="B17" s="15"/>
      <c r="C17" s="54" t="s">
        <v>31</v>
      </c>
      <c r="D17" s="54"/>
      <c r="E17" s="54"/>
      <c r="F17" s="54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</row>
    <row r="18" spans="2:19" ht="18" customHeight="1">
      <c r="B18" s="15"/>
      <c r="C18" s="56" t="s">
        <v>32</v>
      </c>
      <c r="D18" s="56"/>
      <c r="E18" s="56"/>
      <c r="F18" s="56"/>
      <c r="G18" s="21">
        <v>20</v>
      </c>
      <c r="H18" s="22">
        <v>1.7000000000000002</v>
      </c>
      <c r="I18" s="22"/>
      <c r="J18" s="22">
        <v>14</v>
      </c>
      <c r="K18" s="18">
        <v>82.9</v>
      </c>
      <c r="L18" s="22">
        <v>0.02</v>
      </c>
      <c r="M18" s="22"/>
      <c r="N18" s="22">
        <v>13</v>
      </c>
      <c r="O18" s="22">
        <v>0.26</v>
      </c>
      <c r="P18" s="22">
        <v>8.2</v>
      </c>
      <c r="Q18" s="22">
        <v>17.4</v>
      </c>
      <c r="R18" s="22">
        <v>3</v>
      </c>
      <c r="S18" s="22">
        <v>0.2</v>
      </c>
    </row>
    <row r="19" spans="2:19" ht="18" customHeight="1">
      <c r="B19" s="15"/>
      <c r="C19" s="56" t="s">
        <v>33</v>
      </c>
      <c r="D19" s="56"/>
      <c r="E19" s="56"/>
      <c r="F19" s="56"/>
      <c r="G19" s="21">
        <v>200</v>
      </c>
      <c r="H19" s="22">
        <v>0.2</v>
      </c>
      <c r="I19" s="22"/>
      <c r="J19" s="22">
        <v>22.8</v>
      </c>
      <c r="K19" s="18">
        <v>92.7</v>
      </c>
      <c r="L19" s="22"/>
      <c r="M19" s="22">
        <v>20</v>
      </c>
      <c r="N19" s="22"/>
      <c r="O19" s="22">
        <v>0.6000000000000001</v>
      </c>
      <c r="P19" s="22">
        <v>52</v>
      </c>
      <c r="Q19" s="22">
        <v>82</v>
      </c>
      <c r="R19" s="22">
        <v>30</v>
      </c>
      <c r="S19" s="22">
        <v>3.2</v>
      </c>
    </row>
    <row r="20" spans="2:19" ht="18" customHeight="1">
      <c r="B20" s="23"/>
      <c r="C20" s="54" t="s">
        <v>34</v>
      </c>
      <c r="D20" s="54"/>
      <c r="E20" s="54"/>
      <c r="F20" s="54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2:19" ht="21" customHeight="1">
      <c r="B21" s="15">
        <v>70</v>
      </c>
      <c r="C21" s="55" t="s">
        <v>147</v>
      </c>
      <c r="D21" s="55"/>
      <c r="E21" s="55"/>
      <c r="F21" s="55"/>
      <c r="G21" s="25">
        <v>100</v>
      </c>
      <c r="H21" s="17">
        <v>1.57</v>
      </c>
      <c r="I21" s="17">
        <v>6.02</v>
      </c>
      <c r="J21" s="17">
        <v>3.23</v>
      </c>
      <c r="K21" s="18">
        <f>H21*4+I21*9+J21*4</f>
        <v>73.38</v>
      </c>
      <c r="L21" s="17">
        <v>0.05</v>
      </c>
      <c r="M21" s="17">
        <v>6.95</v>
      </c>
      <c r="N21" s="17"/>
      <c r="O21" s="17">
        <v>2.49</v>
      </c>
      <c r="P21" s="17">
        <v>21.19</v>
      </c>
      <c r="Q21" s="17">
        <v>33.98</v>
      </c>
      <c r="R21" s="17">
        <v>24</v>
      </c>
      <c r="S21" s="17">
        <v>1.32</v>
      </c>
    </row>
    <row r="22" spans="2:19" ht="18" customHeight="1">
      <c r="B22" s="15">
        <v>99</v>
      </c>
      <c r="C22" s="49" t="s">
        <v>148</v>
      </c>
      <c r="D22" s="49"/>
      <c r="E22" s="49"/>
      <c r="F22" s="49"/>
      <c r="G22" s="16">
        <v>300</v>
      </c>
      <c r="H22" s="17">
        <v>1.91</v>
      </c>
      <c r="I22" s="17">
        <v>5.99</v>
      </c>
      <c r="J22" s="17">
        <v>10.98</v>
      </c>
      <c r="K22" s="18">
        <f>H22*4+I22*9+J22*4</f>
        <v>105.47</v>
      </c>
      <c r="L22" s="17">
        <v>0.11</v>
      </c>
      <c r="M22" s="17">
        <v>10.05</v>
      </c>
      <c r="N22" s="17"/>
      <c r="O22" s="17">
        <v>2.82</v>
      </c>
      <c r="P22" s="17">
        <v>34.98</v>
      </c>
      <c r="Q22" s="17">
        <v>68.07</v>
      </c>
      <c r="R22" s="17">
        <v>29</v>
      </c>
      <c r="S22" s="17">
        <v>1.1</v>
      </c>
    </row>
    <row r="23" spans="2:19" ht="18" customHeight="1">
      <c r="B23" s="15">
        <v>265</v>
      </c>
      <c r="C23" s="52" t="s">
        <v>149</v>
      </c>
      <c r="D23" s="52"/>
      <c r="E23" s="52"/>
      <c r="F23" s="52"/>
      <c r="G23" s="25" t="s">
        <v>150</v>
      </c>
      <c r="H23" s="33">
        <v>32.98</v>
      </c>
      <c r="I23" s="33">
        <v>33.7</v>
      </c>
      <c r="J23" s="33">
        <v>52</v>
      </c>
      <c r="K23" s="18">
        <f>H23*4+I23*9+J23*4</f>
        <v>643.22</v>
      </c>
      <c r="L23" s="33">
        <v>0.08</v>
      </c>
      <c r="M23" s="33"/>
      <c r="N23" s="33"/>
      <c r="O23" s="33">
        <v>2.73</v>
      </c>
      <c r="P23" s="33">
        <v>16.8</v>
      </c>
      <c r="Q23" s="33">
        <v>48.3</v>
      </c>
      <c r="R23" s="33">
        <v>10.5</v>
      </c>
      <c r="S23" s="33">
        <v>1.05</v>
      </c>
    </row>
    <row r="24" spans="2:19" ht="18" customHeight="1">
      <c r="B24" s="15">
        <v>249</v>
      </c>
      <c r="C24" s="49" t="s">
        <v>85</v>
      </c>
      <c r="D24" s="49"/>
      <c r="E24" s="49"/>
      <c r="F24" s="49"/>
      <c r="G24" s="16">
        <v>200</v>
      </c>
      <c r="H24" s="17">
        <v>0.32</v>
      </c>
      <c r="I24" s="17">
        <v>0.08</v>
      </c>
      <c r="J24" s="17">
        <v>28.2</v>
      </c>
      <c r="K24" s="18">
        <f>H24*4.1+I24*9+J24*4</f>
        <v>114.832</v>
      </c>
      <c r="L24" s="17">
        <v>0.012</v>
      </c>
      <c r="M24" s="17">
        <v>2.7</v>
      </c>
      <c r="N24" s="17"/>
      <c r="O24" s="17">
        <v>0.12</v>
      </c>
      <c r="P24" s="17">
        <v>22.1</v>
      </c>
      <c r="Q24" s="17">
        <v>12</v>
      </c>
      <c r="R24" s="17">
        <v>11.9</v>
      </c>
      <c r="S24" s="17">
        <v>0.27</v>
      </c>
    </row>
    <row r="25" spans="2:19" ht="18" customHeight="1">
      <c r="B25" s="15">
        <v>338</v>
      </c>
      <c r="C25" s="70" t="s">
        <v>37</v>
      </c>
      <c r="D25" s="70"/>
      <c r="E25" s="70"/>
      <c r="F25" s="70"/>
      <c r="G25" s="25">
        <v>300</v>
      </c>
      <c r="H25" s="17">
        <v>1.2</v>
      </c>
      <c r="I25" s="17">
        <v>1.2</v>
      </c>
      <c r="J25" s="17">
        <v>28.8</v>
      </c>
      <c r="K25" s="18">
        <f>H25*4.1+I25*9+J25*4</f>
        <v>130.92000000000002</v>
      </c>
      <c r="L25" s="17">
        <v>0.09</v>
      </c>
      <c r="M25" s="17">
        <v>30</v>
      </c>
      <c r="N25" s="17"/>
      <c r="O25" s="17">
        <v>0.6000000000000001</v>
      </c>
      <c r="P25" s="17">
        <v>48</v>
      </c>
      <c r="Q25" s="17">
        <v>33</v>
      </c>
      <c r="R25" s="17">
        <v>1.69</v>
      </c>
      <c r="S25" s="17">
        <v>6.6</v>
      </c>
    </row>
    <row r="26" spans="2:19" ht="18" customHeight="1">
      <c r="B26" s="15"/>
      <c r="C26" s="49" t="s">
        <v>29</v>
      </c>
      <c r="D26" s="49"/>
      <c r="E26" s="49"/>
      <c r="F26" s="49"/>
      <c r="G26" s="25">
        <v>100</v>
      </c>
      <c r="H26" s="17">
        <v>8</v>
      </c>
      <c r="I26" s="17">
        <v>1</v>
      </c>
      <c r="J26" s="17">
        <v>49</v>
      </c>
      <c r="K26" s="18">
        <f>H26*4+I26*9+J26*4</f>
        <v>237</v>
      </c>
      <c r="L26" s="17"/>
      <c r="M26" s="17"/>
      <c r="N26" s="17"/>
      <c r="O26" s="17"/>
      <c r="P26" s="17">
        <v>20</v>
      </c>
      <c r="Q26" s="17">
        <v>65</v>
      </c>
      <c r="R26" s="17">
        <v>14</v>
      </c>
      <c r="S26" s="17">
        <v>1</v>
      </c>
    </row>
    <row r="27" spans="2:19" ht="18" customHeight="1">
      <c r="B27" s="15"/>
      <c r="C27" s="49" t="s">
        <v>30</v>
      </c>
      <c r="D27" s="49"/>
      <c r="E27" s="49"/>
      <c r="F27" s="49"/>
      <c r="G27" s="25">
        <v>50</v>
      </c>
      <c r="H27" s="17">
        <v>3</v>
      </c>
      <c r="I27" s="17">
        <v>1</v>
      </c>
      <c r="J27" s="17">
        <v>17</v>
      </c>
      <c r="K27" s="18">
        <f>H27*4+I27*9+J27*4</f>
        <v>89</v>
      </c>
      <c r="L27" s="17"/>
      <c r="M27" s="17"/>
      <c r="N27" s="17"/>
      <c r="O27" s="17"/>
      <c r="P27" s="17">
        <v>18</v>
      </c>
      <c r="Q27" s="17">
        <v>79</v>
      </c>
      <c r="R27" s="17">
        <v>24</v>
      </c>
      <c r="S27" s="17">
        <v>2</v>
      </c>
    </row>
    <row r="28" spans="2:19" ht="18" customHeight="1">
      <c r="B28" s="15"/>
      <c r="C28" s="53"/>
      <c r="D28" s="53"/>
      <c r="E28" s="53"/>
      <c r="F28" s="53"/>
      <c r="G28" s="25"/>
      <c r="H28" s="19">
        <f>SUM(H21:H27)</f>
        <v>48.98</v>
      </c>
      <c r="I28" s="19">
        <f>SUM(I21:I27)</f>
        <v>48.99</v>
      </c>
      <c r="J28" s="19">
        <f>SUM(J21:J27)</f>
        <v>189.21</v>
      </c>
      <c r="K28" s="19">
        <f>SUM(K21:K27)</f>
        <v>1393.8220000000001</v>
      </c>
      <c r="L28" s="19">
        <f>SUM(L21:L27)</f>
        <v>0.34199999999999997</v>
      </c>
      <c r="M28" s="19">
        <f>SUM(M21:M27)</f>
        <v>49.7</v>
      </c>
      <c r="N28" s="19">
        <f>SUM(N21:N27)</f>
        <v>0</v>
      </c>
      <c r="O28" s="19">
        <f>SUM(O21:O27)</f>
        <v>8.76</v>
      </c>
      <c r="P28" s="19">
        <f>SUM(P21:P27)</f>
        <v>181.07</v>
      </c>
      <c r="Q28" s="19">
        <f>SUM(Q21:Q27)</f>
        <v>339.34999999999997</v>
      </c>
      <c r="R28" s="19">
        <f>SUM(R21:R27)</f>
        <v>115.09</v>
      </c>
      <c r="S28" s="19">
        <f>SUM(S21:S27)</f>
        <v>13.34</v>
      </c>
    </row>
    <row r="29" spans="2:19" ht="18" customHeight="1">
      <c r="B29" s="23"/>
      <c r="C29" s="54" t="s">
        <v>38</v>
      </c>
      <c r="D29" s="54"/>
      <c r="E29" s="54"/>
      <c r="F29" s="54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2:19" ht="18" customHeight="1">
      <c r="B30" s="15">
        <v>386</v>
      </c>
      <c r="C30" s="49" t="s">
        <v>111</v>
      </c>
      <c r="D30" s="49"/>
      <c r="E30" s="49"/>
      <c r="F30" s="49"/>
      <c r="G30" s="25">
        <v>200</v>
      </c>
      <c r="H30" s="17">
        <v>5.8</v>
      </c>
      <c r="I30" s="17">
        <v>5</v>
      </c>
      <c r="J30" s="17">
        <v>8.4</v>
      </c>
      <c r="K30" s="18">
        <f>H30*4+I30*9+J30*4</f>
        <v>101.80000000000001</v>
      </c>
      <c r="L30" s="17">
        <v>0.06</v>
      </c>
      <c r="M30" s="17">
        <v>0.06</v>
      </c>
      <c r="N30" s="17">
        <v>0.058</v>
      </c>
      <c r="O30" s="17"/>
      <c r="P30" s="17">
        <v>53.4</v>
      </c>
      <c r="Q30" s="17">
        <v>98</v>
      </c>
      <c r="R30" s="17">
        <v>18.2</v>
      </c>
      <c r="S30" s="17">
        <v>1</v>
      </c>
    </row>
    <row r="31" spans="2:19" ht="18" customHeight="1">
      <c r="B31" s="15"/>
      <c r="C31" s="53"/>
      <c r="D31" s="53"/>
      <c r="E31" s="53"/>
      <c r="F31" s="53"/>
      <c r="G31" s="25"/>
      <c r="H31" s="19">
        <f>SUM(H30:H30)</f>
        <v>5.8</v>
      </c>
      <c r="I31" s="19">
        <f>SUM(I30:I30)</f>
        <v>5</v>
      </c>
      <c r="J31" s="19">
        <f>SUM(J30:J30)</f>
        <v>8.4</v>
      </c>
      <c r="K31" s="19">
        <f>SUM(K30:K30)</f>
        <v>101.80000000000001</v>
      </c>
      <c r="L31" s="19">
        <f>SUM(L30:L30)</f>
        <v>0.06</v>
      </c>
      <c r="M31" s="19">
        <f>SUM(M30:M30)</f>
        <v>0.06</v>
      </c>
      <c r="N31" s="19">
        <f>SUM(N30:N30)</f>
        <v>0.058</v>
      </c>
      <c r="O31" s="19">
        <f>SUM(O30:O30)</f>
        <v>0</v>
      </c>
      <c r="P31" s="19">
        <f>SUM(P30:P30)</f>
        <v>53.4</v>
      </c>
      <c r="Q31" s="19">
        <f>SUM(Q30:Q30)</f>
        <v>98</v>
      </c>
      <c r="R31" s="19">
        <f>SUM(R30:R30)</f>
        <v>18.2</v>
      </c>
      <c r="S31" s="19">
        <f>SUM(S30:S30)</f>
        <v>1</v>
      </c>
    </row>
    <row r="32" spans="2:19" ht="16.5" customHeight="1">
      <c r="B32" s="23"/>
      <c r="C32" s="54" t="s">
        <v>40</v>
      </c>
      <c r="D32" s="54"/>
      <c r="E32" s="54"/>
      <c r="F32" s="54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2:19" ht="28.5" customHeight="1">
      <c r="B33" s="15" t="s">
        <v>50</v>
      </c>
      <c r="C33" s="49" t="s">
        <v>51</v>
      </c>
      <c r="D33" s="49"/>
      <c r="E33" s="49"/>
      <c r="F33" s="49"/>
      <c r="G33" s="16">
        <v>100</v>
      </c>
      <c r="H33" s="17">
        <v>2.6</v>
      </c>
      <c r="I33" s="17">
        <v>7.39</v>
      </c>
      <c r="J33" s="17">
        <v>3.23</v>
      </c>
      <c r="K33" s="18">
        <f aca="true" t="shared" si="2" ref="K33:K39">H33*4+I33*9+J33*4</f>
        <v>89.83</v>
      </c>
      <c r="L33" s="17">
        <v>0.04</v>
      </c>
      <c r="M33" s="17">
        <v>17.3</v>
      </c>
      <c r="N33" s="17">
        <v>0.03</v>
      </c>
      <c r="O33" s="17">
        <v>2.9</v>
      </c>
      <c r="P33" s="17">
        <v>33.2</v>
      </c>
      <c r="Q33" s="17">
        <v>49.8</v>
      </c>
      <c r="R33" s="17">
        <v>15.1</v>
      </c>
      <c r="S33" s="17">
        <v>0.87</v>
      </c>
    </row>
    <row r="34" spans="2:19" ht="18" customHeight="1">
      <c r="B34" s="15">
        <v>228</v>
      </c>
      <c r="C34" s="52" t="s">
        <v>151</v>
      </c>
      <c r="D34" s="52"/>
      <c r="E34" s="52"/>
      <c r="F34" s="52"/>
      <c r="G34" s="16" t="s">
        <v>35</v>
      </c>
      <c r="H34" s="17">
        <v>18.4</v>
      </c>
      <c r="I34" s="17">
        <v>10.24</v>
      </c>
      <c r="J34" s="17">
        <v>4.28</v>
      </c>
      <c r="K34" s="18">
        <f t="shared" si="2"/>
        <v>182.88</v>
      </c>
      <c r="L34" s="17">
        <v>0.05</v>
      </c>
      <c r="M34" s="17">
        <v>0.74</v>
      </c>
      <c r="N34" s="17">
        <v>0.033</v>
      </c>
      <c r="O34" s="17">
        <v>3.58</v>
      </c>
      <c r="P34" s="17">
        <v>43.3</v>
      </c>
      <c r="Q34" s="17">
        <v>171</v>
      </c>
      <c r="R34" s="17">
        <v>22.4</v>
      </c>
      <c r="S34" s="17">
        <v>2.4</v>
      </c>
    </row>
    <row r="35" spans="2:19" ht="18" customHeight="1">
      <c r="B35" s="15">
        <v>314</v>
      </c>
      <c r="C35" s="49" t="s">
        <v>64</v>
      </c>
      <c r="D35" s="49"/>
      <c r="E35" s="49"/>
      <c r="F35" s="49"/>
      <c r="G35" s="25">
        <v>150</v>
      </c>
      <c r="H35" s="17">
        <v>4.13</v>
      </c>
      <c r="I35" s="17">
        <v>14.2</v>
      </c>
      <c r="J35" s="17">
        <v>33</v>
      </c>
      <c r="K35" s="18">
        <f t="shared" si="2"/>
        <v>276.32</v>
      </c>
      <c r="L35" s="17">
        <v>0.2</v>
      </c>
      <c r="M35" s="17">
        <v>21.7</v>
      </c>
      <c r="N35" s="17"/>
      <c r="O35" s="17">
        <v>6.83</v>
      </c>
      <c r="P35" s="17">
        <v>23.1</v>
      </c>
      <c r="Q35" s="17">
        <v>108</v>
      </c>
      <c r="R35" s="17">
        <v>40.2</v>
      </c>
      <c r="S35" s="17">
        <v>1.5</v>
      </c>
    </row>
    <row r="36" spans="2:19" ht="18" customHeight="1">
      <c r="B36" s="15">
        <v>409</v>
      </c>
      <c r="C36" s="52" t="s">
        <v>152</v>
      </c>
      <c r="D36" s="52"/>
      <c r="E36" s="52"/>
      <c r="F36" s="52"/>
      <c r="G36" s="25">
        <v>60</v>
      </c>
      <c r="H36" s="33">
        <v>3.73</v>
      </c>
      <c r="I36" s="33">
        <v>1.9</v>
      </c>
      <c r="J36" s="33">
        <v>21</v>
      </c>
      <c r="K36" s="18">
        <f t="shared" si="2"/>
        <v>116.02</v>
      </c>
      <c r="L36" s="33">
        <v>0.03</v>
      </c>
      <c r="M36" s="33">
        <v>0.49</v>
      </c>
      <c r="N36" s="33">
        <v>0.012</v>
      </c>
      <c r="O36" s="33">
        <v>1.1</v>
      </c>
      <c r="P36" s="33">
        <v>6.28</v>
      </c>
      <c r="Q36" s="33">
        <v>31.3</v>
      </c>
      <c r="R36" s="33">
        <v>7.16</v>
      </c>
      <c r="S36" s="33">
        <v>0.5</v>
      </c>
    </row>
    <row r="37" spans="2:19" ht="18" customHeight="1">
      <c r="B37" s="15">
        <v>376</v>
      </c>
      <c r="C37" s="70" t="s">
        <v>42</v>
      </c>
      <c r="D37" s="70"/>
      <c r="E37" s="70"/>
      <c r="F37" s="70"/>
      <c r="G37" s="16">
        <v>200</v>
      </c>
      <c r="H37" s="17">
        <v>0.07</v>
      </c>
      <c r="I37" s="17">
        <v>0.02</v>
      </c>
      <c r="J37" s="17">
        <v>15</v>
      </c>
      <c r="K37" s="18">
        <f t="shared" si="2"/>
        <v>60.46</v>
      </c>
      <c r="L37" s="17"/>
      <c r="M37" s="17">
        <v>1</v>
      </c>
      <c r="N37" s="17"/>
      <c r="O37" s="17"/>
      <c r="P37" s="17">
        <v>123</v>
      </c>
      <c r="Q37" s="17">
        <v>116</v>
      </c>
      <c r="R37" s="17">
        <v>22</v>
      </c>
      <c r="S37" s="17">
        <v>1</v>
      </c>
    </row>
    <row r="38" spans="2:19" ht="18" customHeight="1">
      <c r="B38" s="15"/>
      <c r="C38" s="49" t="s">
        <v>29</v>
      </c>
      <c r="D38" s="49"/>
      <c r="E38" s="49"/>
      <c r="F38" s="49"/>
      <c r="G38" s="25">
        <v>75</v>
      </c>
      <c r="H38" s="17">
        <v>6</v>
      </c>
      <c r="I38" s="17">
        <v>0.75</v>
      </c>
      <c r="J38" s="17">
        <v>36.7</v>
      </c>
      <c r="K38" s="18">
        <f t="shared" si="2"/>
        <v>177.55</v>
      </c>
      <c r="L38" s="17"/>
      <c r="M38" s="17"/>
      <c r="N38" s="17"/>
      <c r="O38" s="17"/>
      <c r="P38" s="17">
        <v>15</v>
      </c>
      <c r="Q38" s="17">
        <v>48.8</v>
      </c>
      <c r="R38" s="17">
        <v>10.5</v>
      </c>
      <c r="S38" s="17">
        <v>0.75</v>
      </c>
    </row>
    <row r="39" spans="2:19" ht="18" customHeight="1">
      <c r="B39" s="26"/>
      <c r="C39" s="49" t="s">
        <v>30</v>
      </c>
      <c r="D39" s="49"/>
      <c r="E39" s="49"/>
      <c r="F39" s="49"/>
      <c r="G39" s="25">
        <v>50</v>
      </c>
      <c r="H39" s="17">
        <v>3</v>
      </c>
      <c r="I39" s="17">
        <v>1</v>
      </c>
      <c r="J39" s="17">
        <v>17</v>
      </c>
      <c r="K39" s="18">
        <f t="shared" si="2"/>
        <v>89</v>
      </c>
      <c r="L39" s="17"/>
      <c r="M39" s="17"/>
      <c r="N39" s="17"/>
      <c r="O39" s="17"/>
      <c r="P39" s="17">
        <v>18</v>
      </c>
      <c r="Q39" s="17">
        <v>79</v>
      </c>
      <c r="R39" s="17">
        <v>24</v>
      </c>
      <c r="S39" s="17">
        <v>2</v>
      </c>
    </row>
    <row r="40" spans="2:19" ht="18" customHeight="1">
      <c r="B40" s="27"/>
      <c r="C40" s="50"/>
      <c r="D40" s="50"/>
      <c r="E40" s="50"/>
      <c r="F40" s="50"/>
      <c r="G40" s="37"/>
      <c r="H40" s="29">
        <f aca="true" t="shared" si="3" ref="H40:S40">SUM(H33:H39)</f>
        <v>37.93</v>
      </c>
      <c r="I40" s="29">
        <f t="shared" si="3"/>
        <v>35.5</v>
      </c>
      <c r="J40" s="29">
        <f t="shared" si="3"/>
        <v>130.20999999999998</v>
      </c>
      <c r="K40" s="29">
        <f t="shared" si="3"/>
        <v>992.06</v>
      </c>
      <c r="L40" s="29">
        <f t="shared" si="3"/>
        <v>0.32000000000000006</v>
      </c>
      <c r="M40" s="29">
        <f t="shared" si="3"/>
        <v>41.23</v>
      </c>
      <c r="N40" s="29">
        <f t="shared" si="3"/>
        <v>0.075</v>
      </c>
      <c r="O40" s="29">
        <f t="shared" si="3"/>
        <v>14.41</v>
      </c>
      <c r="P40" s="29">
        <f t="shared" si="3"/>
        <v>261.88</v>
      </c>
      <c r="Q40" s="29">
        <f t="shared" si="3"/>
        <v>603.9</v>
      </c>
      <c r="R40" s="29">
        <f t="shared" si="3"/>
        <v>141.36</v>
      </c>
      <c r="S40" s="29">
        <f t="shared" si="3"/>
        <v>9.02</v>
      </c>
    </row>
    <row r="41" spans="2:19" ht="24.75" customHeight="1">
      <c r="B41" s="30"/>
      <c r="C41" s="51"/>
      <c r="D41" s="51"/>
      <c r="E41" s="51"/>
      <c r="F41" s="51"/>
      <c r="G41" s="38"/>
      <c r="H41" s="32">
        <f>H40+H31+H28+H16</f>
        <v>141.04</v>
      </c>
      <c r="I41" s="32">
        <f>I40+I31+I28+I16</f>
        <v>144.5</v>
      </c>
      <c r="J41" s="32">
        <f>J40+J31+J28+J16</f>
        <v>466.19</v>
      </c>
      <c r="K41" s="32">
        <f>K40+K31+K28+K16</f>
        <v>3729.572</v>
      </c>
      <c r="L41" s="32">
        <f>L40+L31+L28+L16</f>
        <v>7.404999999999999</v>
      </c>
      <c r="M41" s="32">
        <f>M40+M31+M28+M16</f>
        <v>105.03000000000002</v>
      </c>
      <c r="N41" s="32">
        <f>N40+N31+N28+N16</f>
        <v>0.28300000000000003</v>
      </c>
      <c r="O41" s="32">
        <f>O40+O31+O28+O16</f>
        <v>23.8</v>
      </c>
      <c r="P41" s="32">
        <f>P40+P31+P28+P16</f>
        <v>800.65</v>
      </c>
      <c r="Q41" s="32">
        <f>Q40+Q31+Q28+Q16</f>
        <v>1386.45</v>
      </c>
      <c r="R41" s="32">
        <f>R40+R31+R28+R16</f>
        <v>350.54999999999995</v>
      </c>
      <c r="S41" s="32">
        <f>S40+S31+S28+S16</f>
        <v>27.6</v>
      </c>
    </row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65532" ht="12.75" customHeight="1"/>
    <row r="65533" ht="12.75" customHeight="1"/>
  </sheetData>
  <sheetProtection selectLockedCells="1" selectUnlockedCells="1"/>
  <mergeCells count="56">
    <mergeCell ref="G1:L1"/>
    <mergeCell ref="M1:R1"/>
    <mergeCell ref="B2:C2"/>
    <mergeCell ref="D2:F2"/>
    <mergeCell ref="G2:L2"/>
    <mergeCell ref="B3:C3"/>
    <mergeCell ref="D3:F3"/>
    <mergeCell ref="B4:C4"/>
    <mergeCell ref="D4:F4"/>
    <mergeCell ref="B5:B6"/>
    <mergeCell ref="C5:F6"/>
    <mergeCell ref="G5:G6"/>
    <mergeCell ref="H5:J5"/>
    <mergeCell ref="K5:K6"/>
    <mergeCell ref="L5:O5"/>
    <mergeCell ref="P5:S5"/>
    <mergeCell ref="C7:F7"/>
    <mergeCell ref="G7:S7"/>
    <mergeCell ref="C8:F8"/>
    <mergeCell ref="C9:F9"/>
    <mergeCell ref="C10:F10"/>
    <mergeCell ref="C11:F11"/>
    <mergeCell ref="C13:F13"/>
    <mergeCell ref="C14:F14"/>
    <mergeCell ref="C15:F15"/>
    <mergeCell ref="C12:F12"/>
    <mergeCell ref="C16:F16"/>
    <mergeCell ref="C17:F17"/>
    <mergeCell ref="G17:S17"/>
    <mergeCell ref="C18:F18"/>
    <mergeCell ref="C19:F19"/>
    <mergeCell ref="C20:F20"/>
    <mergeCell ref="G20:S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G29:S29"/>
    <mergeCell ref="C30:F30"/>
    <mergeCell ref="C31:F31"/>
    <mergeCell ref="C32:F32"/>
    <mergeCell ref="G32:S32"/>
    <mergeCell ref="C33:F33"/>
    <mergeCell ref="C34:F34"/>
    <mergeCell ref="C40:F40"/>
    <mergeCell ref="C41:F41"/>
    <mergeCell ref="C35:F35"/>
    <mergeCell ref="C36:F36"/>
    <mergeCell ref="C37:F37"/>
    <mergeCell ref="C38:F38"/>
    <mergeCell ref="C39:F39"/>
  </mergeCells>
  <printOptions/>
  <pageMargins left="0.7923611111111111" right="0.5152777777777777" top="0.5243055555555556" bottom="0.40694444444444444" header="0.5118055555555555" footer="0.5118055555555555"/>
  <pageSetup horizontalDpi="300" verticalDpi="300" orientation="landscape" paperSize="9" scale="66" r:id="rId1"/>
  <colBreaks count="1" manualBreakCount="1">
    <brk id="1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S42"/>
  <sheetViews>
    <sheetView view="pageBreakPreview" zoomScaleSheetLayoutView="100" zoomScalePageLayoutView="0" workbookViewId="0" topLeftCell="B4">
      <selection activeCell="M40" sqref="M40"/>
    </sheetView>
  </sheetViews>
  <sheetFormatPr defaultColWidth="9.140625" defaultRowHeight="14.25" customHeight="1"/>
  <cols>
    <col min="1" max="1" width="5.140625" style="0" customWidth="1"/>
    <col min="2" max="2" width="9.00390625" style="1" customWidth="1"/>
    <col min="3" max="3" width="14.140625" style="0" customWidth="1"/>
    <col min="5" max="5" width="13.7109375" style="0" customWidth="1"/>
    <col min="6" max="6" width="9.8515625" style="0" customWidth="1"/>
    <col min="7" max="7" width="11.00390625" style="35" customWidth="1"/>
    <col min="8" max="11" width="9.140625" style="3" customWidth="1"/>
    <col min="12" max="19" width="9.140625" style="4" customWidth="1"/>
  </cols>
  <sheetData>
    <row r="1" spans="7:18" ht="12.75" customHeight="1">
      <c r="G1" s="79"/>
      <c r="H1" s="79"/>
      <c r="I1" s="79"/>
      <c r="J1" s="79"/>
      <c r="K1" s="79"/>
      <c r="L1" s="79"/>
      <c r="M1" s="65" t="s">
        <v>0</v>
      </c>
      <c r="N1" s="65"/>
      <c r="O1" s="65"/>
      <c r="P1" s="65"/>
      <c r="Q1" s="65"/>
      <c r="R1" s="65"/>
    </row>
    <row r="2" spans="2:19" ht="12.75" customHeight="1">
      <c r="B2" s="61" t="s">
        <v>72</v>
      </c>
      <c r="C2" s="61"/>
      <c r="D2" s="66" t="s">
        <v>62</v>
      </c>
      <c r="E2" s="66"/>
      <c r="F2" s="66"/>
      <c r="G2" s="80"/>
      <c r="H2" s="80"/>
      <c r="I2" s="80"/>
      <c r="J2" s="80"/>
      <c r="K2" s="80"/>
      <c r="L2" s="80"/>
      <c r="M2" s="5"/>
      <c r="N2" s="5"/>
      <c r="O2" s="5"/>
      <c r="P2" s="5"/>
      <c r="Q2" s="5"/>
      <c r="R2" s="5"/>
      <c r="S2" s="5"/>
    </row>
    <row r="3" spans="2:8" ht="12.75" customHeight="1">
      <c r="B3" s="61" t="s">
        <v>3</v>
      </c>
      <c r="C3" s="61"/>
      <c r="D3" s="68" t="s">
        <v>4</v>
      </c>
      <c r="E3" s="68"/>
      <c r="F3" s="68"/>
      <c r="G3" s="36"/>
      <c r="H3" s="7"/>
    </row>
    <row r="4" spans="2:11" ht="15" customHeight="1">
      <c r="B4" s="61" t="s">
        <v>5</v>
      </c>
      <c r="C4" s="61"/>
      <c r="D4" s="62" t="s">
        <v>6</v>
      </c>
      <c r="E4" s="62"/>
      <c r="F4" s="62"/>
      <c r="H4" s="9"/>
      <c r="I4" s="9"/>
      <c r="J4" s="9"/>
      <c r="K4" s="9"/>
    </row>
    <row r="5" spans="2:19" ht="19.5" customHeight="1">
      <c r="B5" s="63" t="s">
        <v>7</v>
      </c>
      <c r="C5" s="63" t="s">
        <v>8</v>
      </c>
      <c r="D5" s="63"/>
      <c r="E5" s="63"/>
      <c r="F5" s="63"/>
      <c r="G5" s="78" t="s">
        <v>9</v>
      </c>
      <c r="H5" s="58" t="s">
        <v>10</v>
      </c>
      <c r="I5" s="58"/>
      <c r="J5" s="58"/>
      <c r="K5" s="58" t="s">
        <v>11</v>
      </c>
      <c r="L5" s="58" t="s">
        <v>12</v>
      </c>
      <c r="M5" s="58"/>
      <c r="N5" s="58"/>
      <c r="O5" s="58"/>
      <c r="P5" s="58" t="s">
        <v>13</v>
      </c>
      <c r="Q5" s="58"/>
      <c r="R5" s="58"/>
      <c r="S5" s="58"/>
    </row>
    <row r="6" spans="2:19" ht="33.75" customHeight="1">
      <c r="B6" s="63"/>
      <c r="C6" s="63"/>
      <c r="D6" s="63"/>
      <c r="E6" s="63"/>
      <c r="F6" s="63"/>
      <c r="G6" s="78"/>
      <c r="H6" s="10" t="s">
        <v>14</v>
      </c>
      <c r="I6" s="11" t="s">
        <v>15</v>
      </c>
      <c r="J6" s="12" t="s">
        <v>16</v>
      </c>
      <c r="K6" s="58"/>
      <c r="L6" s="13" t="s">
        <v>17</v>
      </c>
      <c r="M6" s="13" t="s">
        <v>18</v>
      </c>
      <c r="N6" s="13" t="s">
        <v>19</v>
      </c>
      <c r="O6" s="13" t="s">
        <v>20</v>
      </c>
      <c r="P6" s="13" t="s">
        <v>21</v>
      </c>
      <c r="Q6" s="13" t="s">
        <v>22</v>
      </c>
      <c r="R6" s="13" t="s">
        <v>23</v>
      </c>
      <c r="S6" s="13" t="s">
        <v>24</v>
      </c>
    </row>
    <row r="7" spans="2:19" ht="18" customHeight="1">
      <c r="B7" s="14"/>
      <c r="C7" s="59" t="s">
        <v>25</v>
      </c>
      <c r="D7" s="59"/>
      <c r="E7" s="59"/>
      <c r="F7" s="59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</row>
    <row r="8" spans="2:19" ht="16.5" customHeight="1">
      <c r="B8" s="15">
        <v>14</v>
      </c>
      <c r="C8" s="49" t="s">
        <v>26</v>
      </c>
      <c r="D8" s="49"/>
      <c r="E8" s="49"/>
      <c r="F8" s="49"/>
      <c r="G8" s="25">
        <v>10</v>
      </c>
      <c r="H8" s="17">
        <v>0.08</v>
      </c>
      <c r="I8" s="17">
        <v>7.25</v>
      </c>
      <c r="J8" s="17">
        <v>0.13</v>
      </c>
      <c r="K8" s="18">
        <f aca="true" t="shared" si="0" ref="K8:K15">H8*4+I8*9+J8*4</f>
        <v>66.08999999999999</v>
      </c>
      <c r="L8" s="17">
        <v>6</v>
      </c>
      <c r="M8" s="17"/>
      <c r="N8" s="17">
        <v>0.06</v>
      </c>
      <c r="O8" s="17">
        <v>0.16</v>
      </c>
      <c r="P8" s="17">
        <v>3.6</v>
      </c>
      <c r="Q8" s="17">
        <v>4.5</v>
      </c>
      <c r="R8" s="17"/>
      <c r="S8" s="17">
        <v>0.03</v>
      </c>
    </row>
    <row r="9" spans="2:19" ht="16.5" customHeight="1">
      <c r="B9" s="15">
        <v>293</v>
      </c>
      <c r="C9" s="49" t="s">
        <v>154</v>
      </c>
      <c r="D9" s="49"/>
      <c r="E9" s="49"/>
      <c r="F9" s="49"/>
      <c r="G9" s="25" t="s">
        <v>130</v>
      </c>
      <c r="H9" s="17">
        <v>17.52</v>
      </c>
      <c r="I9" s="17">
        <v>19.9</v>
      </c>
      <c r="J9" s="17">
        <v>0.06</v>
      </c>
      <c r="K9" s="18">
        <f t="shared" si="0"/>
        <v>249.42000000000002</v>
      </c>
      <c r="L9" s="17">
        <v>0.28</v>
      </c>
      <c r="M9" s="17">
        <v>2.6</v>
      </c>
      <c r="N9" s="17">
        <v>0.04</v>
      </c>
      <c r="O9" s="17">
        <v>1.08</v>
      </c>
      <c r="P9" s="17">
        <v>277</v>
      </c>
      <c r="Q9" s="17">
        <v>394</v>
      </c>
      <c r="R9" s="17">
        <v>99.5</v>
      </c>
      <c r="S9" s="17">
        <v>2.63</v>
      </c>
    </row>
    <row r="10" spans="2:19" ht="16.5" customHeight="1">
      <c r="B10" s="15">
        <v>37</v>
      </c>
      <c r="C10" s="70" t="s">
        <v>153</v>
      </c>
      <c r="D10" s="70"/>
      <c r="E10" s="70"/>
      <c r="F10" s="70"/>
      <c r="G10" s="16">
        <v>100</v>
      </c>
      <c r="H10" s="17">
        <v>1.21</v>
      </c>
      <c r="I10" s="17">
        <v>7.84</v>
      </c>
      <c r="J10" s="17">
        <v>8.96</v>
      </c>
      <c r="K10" s="18">
        <f t="shared" si="0"/>
        <v>111.24000000000001</v>
      </c>
      <c r="L10" s="17">
        <v>0.08</v>
      </c>
      <c r="M10" s="17">
        <v>0.06</v>
      </c>
      <c r="N10" s="17">
        <v>0.074</v>
      </c>
      <c r="O10" s="17">
        <v>2.94</v>
      </c>
      <c r="P10" s="17">
        <v>281</v>
      </c>
      <c r="Q10" s="17">
        <v>313.7</v>
      </c>
      <c r="R10" s="17">
        <v>36.68</v>
      </c>
      <c r="S10" s="17">
        <v>0.76</v>
      </c>
    </row>
    <row r="11" spans="2:19" ht="16.5" customHeight="1">
      <c r="B11" s="15">
        <v>209</v>
      </c>
      <c r="C11" s="71" t="s">
        <v>155</v>
      </c>
      <c r="D11" s="72"/>
      <c r="E11" s="72"/>
      <c r="F11" s="73"/>
      <c r="G11" s="16">
        <v>40</v>
      </c>
      <c r="H11" s="17">
        <v>5</v>
      </c>
      <c r="I11" s="17">
        <v>4.6</v>
      </c>
      <c r="J11" s="17">
        <v>0.28</v>
      </c>
      <c r="K11" s="18">
        <f>J11+I11+H11</f>
        <v>9.879999999999999</v>
      </c>
      <c r="L11" s="17"/>
      <c r="M11" s="17"/>
      <c r="N11" s="17"/>
      <c r="O11" s="17"/>
      <c r="P11" s="17"/>
      <c r="Q11" s="17"/>
      <c r="R11" s="17"/>
      <c r="S11" s="17"/>
    </row>
    <row r="12" spans="2:19" ht="16.5" customHeight="1">
      <c r="B12" s="15">
        <v>15</v>
      </c>
      <c r="C12" s="49" t="s">
        <v>46</v>
      </c>
      <c r="D12" s="49"/>
      <c r="E12" s="49"/>
      <c r="F12" s="49"/>
      <c r="G12" s="16">
        <v>20</v>
      </c>
      <c r="H12" s="17">
        <v>4.46</v>
      </c>
      <c r="I12" s="17">
        <v>5.9</v>
      </c>
      <c r="J12" s="17"/>
      <c r="K12" s="18">
        <f t="shared" si="0"/>
        <v>70.94</v>
      </c>
      <c r="L12" s="17">
        <v>0.003</v>
      </c>
      <c r="M12" s="17">
        <v>0.07</v>
      </c>
      <c r="N12" s="17">
        <v>0.026000000000000002</v>
      </c>
      <c r="O12" s="17">
        <v>0.05</v>
      </c>
      <c r="P12" s="17">
        <v>88</v>
      </c>
      <c r="Q12" s="17">
        <v>50</v>
      </c>
      <c r="R12" s="17">
        <v>3.5</v>
      </c>
      <c r="S12" s="17">
        <v>0.1</v>
      </c>
    </row>
    <row r="13" spans="2:19" ht="16.5" customHeight="1">
      <c r="B13" s="15">
        <v>376</v>
      </c>
      <c r="C13" s="49" t="s">
        <v>42</v>
      </c>
      <c r="D13" s="49"/>
      <c r="E13" s="49"/>
      <c r="F13" s="49"/>
      <c r="G13" s="16">
        <v>200</v>
      </c>
      <c r="H13" s="17">
        <v>0.07</v>
      </c>
      <c r="I13" s="17">
        <v>0.02</v>
      </c>
      <c r="J13" s="17">
        <v>15</v>
      </c>
      <c r="K13" s="18">
        <f t="shared" si="0"/>
        <v>60.46</v>
      </c>
      <c r="L13" s="17">
        <v>0.04</v>
      </c>
      <c r="M13" s="17">
        <v>1.3</v>
      </c>
      <c r="N13" s="17">
        <v>0.02</v>
      </c>
      <c r="O13" s="17"/>
      <c r="P13" s="17">
        <v>125</v>
      </c>
      <c r="Q13" s="17">
        <v>90</v>
      </c>
      <c r="R13" s="17">
        <v>14</v>
      </c>
      <c r="S13" s="17">
        <v>0.13</v>
      </c>
    </row>
    <row r="14" spans="2:19" ht="16.5" customHeight="1">
      <c r="B14" s="15"/>
      <c r="C14" s="49" t="s">
        <v>29</v>
      </c>
      <c r="D14" s="49"/>
      <c r="E14" s="49"/>
      <c r="F14" s="49"/>
      <c r="G14" s="25">
        <v>75</v>
      </c>
      <c r="H14" s="17">
        <v>6</v>
      </c>
      <c r="I14" s="17">
        <v>0.75</v>
      </c>
      <c r="J14" s="17">
        <v>36.7</v>
      </c>
      <c r="K14" s="18">
        <f t="shared" si="0"/>
        <v>177.55</v>
      </c>
      <c r="L14" s="17"/>
      <c r="M14" s="17"/>
      <c r="N14" s="17"/>
      <c r="O14" s="17"/>
      <c r="P14" s="17">
        <v>15</v>
      </c>
      <c r="Q14" s="17">
        <v>48.8</v>
      </c>
      <c r="R14" s="17">
        <v>10.5</v>
      </c>
      <c r="S14" s="17">
        <v>0.75</v>
      </c>
    </row>
    <row r="15" spans="2:19" ht="16.5" customHeight="1">
      <c r="B15" s="15"/>
      <c r="C15" s="49" t="s">
        <v>30</v>
      </c>
      <c r="D15" s="49"/>
      <c r="E15" s="49"/>
      <c r="F15" s="49"/>
      <c r="G15" s="25">
        <v>50</v>
      </c>
      <c r="H15" s="17">
        <v>3</v>
      </c>
      <c r="I15" s="17">
        <v>1</v>
      </c>
      <c r="J15" s="17">
        <v>17</v>
      </c>
      <c r="K15" s="18">
        <f t="shared" si="0"/>
        <v>89</v>
      </c>
      <c r="L15" s="17"/>
      <c r="M15" s="17"/>
      <c r="N15" s="17"/>
      <c r="O15" s="17"/>
      <c r="P15" s="17">
        <v>18</v>
      </c>
      <c r="Q15" s="17">
        <v>79</v>
      </c>
      <c r="R15" s="17">
        <v>24</v>
      </c>
      <c r="S15" s="17">
        <v>2</v>
      </c>
    </row>
    <row r="16" spans="2:19" ht="18" customHeight="1">
      <c r="B16" s="15"/>
      <c r="C16" s="53"/>
      <c r="D16" s="53"/>
      <c r="E16" s="53"/>
      <c r="F16" s="53"/>
      <c r="G16" s="25"/>
      <c r="H16" s="19">
        <f aca="true" t="shared" si="1" ref="H16:S16">SUM(H8:H15)</f>
        <v>37.34</v>
      </c>
      <c r="I16" s="19">
        <f t="shared" si="1"/>
        <v>47.26</v>
      </c>
      <c r="J16" s="19">
        <f t="shared" si="1"/>
        <v>78.13</v>
      </c>
      <c r="K16" s="19">
        <f t="shared" si="1"/>
        <v>834.5799999999999</v>
      </c>
      <c r="L16" s="19">
        <f t="shared" si="1"/>
        <v>6.4030000000000005</v>
      </c>
      <c r="M16" s="19">
        <f t="shared" si="1"/>
        <v>4.03</v>
      </c>
      <c r="N16" s="19">
        <f t="shared" si="1"/>
        <v>0.21999999999999997</v>
      </c>
      <c r="O16" s="19">
        <f t="shared" si="1"/>
        <v>4.2299999999999995</v>
      </c>
      <c r="P16" s="19">
        <f t="shared" si="1"/>
        <v>807.6</v>
      </c>
      <c r="Q16" s="19">
        <f t="shared" si="1"/>
        <v>980</v>
      </c>
      <c r="R16" s="19">
        <f t="shared" si="1"/>
        <v>188.18</v>
      </c>
      <c r="S16" s="19">
        <f t="shared" si="1"/>
        <v>6.4</v>
      </c>
    </row>
    <row r="17" spans="2:19" ht="18" customHeight="1">
      <c r="B17" s="15"/>
      <c r="C17" s="54" t="s">
        <v>31</v>
      </c>
      <c r="D17" s="54"/>
      <c r="E17" s="54"/>
      <c r="F17" s="54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</row>
    <row r="18" spans="2:19" ht="18" customHeight="1">
      <c r="B18" s="15"/>
      <c r="C18" s="56" t="s">
        <v>32</v>
      </c>
      <c r="D18" s="56"/>
      <c r="E18" s="56"/>
      <c r="F18" s="56"/>
      <c r="G18" s="21">
        <v>20</v>
      </c>
      <c r="H18" s="22">
        <v>1.7000000000000002</v>
      </c>
      <c r="I18" s="22"/>
      <c r="J18" s="22">
        <v>14</v>
      </c>
      <c r="K18" s="18" t="s">
        <v>76</v>
      </c>
      <c r="L18" s="22">
        <v>0.02</v>
      </c>
      <c r="M18" s="22"/>
      <c r="N18" s="22">
        <v>13</v>
      </c>
      <c r="O18" s="22">
        <v>0.26</v>
      </c>
      <c r="P18" s="22">
        <v>8.2</v>
      </c>
      <c r="Q18" s="22">
        <v>17.4</v>
      </c>
      <c r="R18" s="22">
        <v>3</v>
      </c>
      <c r="S18" s="22">
        <v>0.2</v>
      </c>
    </row>
    <row r="19" spans="2:19" ht="18" customHeight="1">
      <c r="B19" s="15"/>
      <c r="C19" s="56" t="s">
        <v>33</v>
      </c>
      <c r="D19" s="56"/>
      <c r="E19" s="56"/>
      <c r="F19" s="56"/>
      <c r="G19" s="21">
        <v>200</v>
      </c>
      <c r="H19" s="22">
        <v>0.2</v>
      </c>
      <c r="I19" s="22"/>
      <c r="J19" s="22">
        <v>22.8</v>
      </c>
      <c r="K19" s="18">
        <v>92.7</v>
      </c>
      <c r="L19" s="22"/>
      <c r="M19" s="22">
        <v>20</v>
      </c>
      <c r="N19" s="22"/>
      <c r="O19" s="22">
        <v>0.6000000000000001</v>
      </c>
      <c r="P19" s="22">
        <v>52</v>
      </c>
      <c r="Q19" s="22">
        <v>82</v>
      </c>
      <c r="R19" s="22">
        <v>30</v>
      </c>
      <c r="S19" s="22">
        <v>3.2</v>
      </c>
    </row>
    <row r="20" spans="2:19" ht="18" customHeight="1">
      <c r="B20" s="23"/>
      <c r="C20" s="54" t="s">
        <v>34</v>
      </c>
      <c r="D20" s="54"/>
      <c r="E20" s="54"/>
      <c r="F20" s="54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2:19" ht="21" customHeight="1">
      <c r="B21" s="15">
        <v>52</v>
      </c>
      <c r="C21" s="49" t="s">
        <v>156</v>
      </c>
      <c r="D21" s="49"/>
      <c r="E21" s="49"/>
      <c r="F21" s="49"/>
      <c r="G21" s="25">
        <v>100</v>
      </c>
      <c r="H21" s="17">
        <v>1.4</v>
      </c>
      <c r="I21" s="17">
        <v>6.01</v>
      </c>
      <c r="J21" s="17">
        <v>8.26</v>
      </c>
      <c r="K21" s="18">
        <f>H21*4+I21*9+J21*4</f>
        <v>92.72999999999999</v>
      </c>
      <c r="L21" s="17">
        <v>0.1</v>
      </c>
      <c r="M21" s="17">
        <v>13</v>
      </c>
      <c r="N21" s="17"/>
      <c r="O21" s="17">
        <v>2.95</v>
      </c>
      <c r="P21" s="17">
        <v>40</v>
      </c>
      <c r="Q21" s="17">
        <v>48.8</v>
      </c>
      <c r="R21" s="17">
        <v>23.4</v>
      </c>
      <c r="S21" s="17">
        <v>1.02</v>
      </c>
    </row>
    <row r="22" spans="2:19" ht="18" customHeight="1">
      <c r="B22" s="15">
        <v>88</v>
      </c>
      <c r="C22" s="52" t="s">
        <v>157</v>
      </c>
      <c r="D22" s="52"/>
      <c r="E22" s="52"/>
      <c r="F22" s="52"/>
      <c r="G22" s="25">
        <v>300</v>
      </c>
      <c r="H22" s="17">
        <v>2</v>
      </c>
      <c r="I22" s="17">
        <v>6</v>
      </c>
      <c r="J22" s="17">
        <v>13</v>
      </c>
      <c r="K22" s="18">
        <f>H22*4+I22*9+J22*4</f>
        <v>114</v>
      </c>
      <c r="L22" s="17">
        <v>0.15</v>
      </c>
      <c r="M22" s="17">
        <v>15.59</v>
      </c>
      <c r="N22" s="17">
        <v>0.08</v>
      </c>
      <c r="O22" s="17">
        <v>0.15</v>
      </c>
      <c r="P22" s="17">
        <v>49.23</v>
      </c>
      <c r="Q22" s="17">
        <v>250</v>
      </c>
      <c r="R22" s="17">
        <v>38.5</v>
      </c>
      <c r="S22" s="17">
        <v>1.1</v>
      </c>
    </row>
    <row r="23" spans="2:19" ht="18" customHeight="1">
      <c r="B23" s="15">
        <v>255</v>
      </c>
      <c r="C23" s="52" t="s">
        <v>158</v>
      </c>
      <c r="D23" s="52"/>
      <c r="E23" s="52"/>
      <c r="F23" s="52"/>
      <c r="G23" s="25" t="s">
        <v>159</v>
      </c>
      <c r="H23" s="17">
        <v>26.52</v>
      </c>
      <c r="I23" s="17">
        <v>22.48</v>
      </c>
      <c r="J23" s="17">
        <v>7.04</v>
      </c>
      <c r="K23" s="18">
        <f>H23*4+I23*9+J23*4</f>
        <v>336.56</v>
      </c>
      <c r="L23" s="17">
        <v>0.045</v>
      </c>
      <c r="M23" s="17">
        <v>1.02</v>
      </c>
      <c r="N23" s="17">
        <v>0.07</v>
      </c>
      <c r="O23" s="17">
        <v>0.9</v>
      </c>
      <c r="P23" s="17">
        <v>0.45</v>
      </c>
      <c r="Q23" s="17">
        <v>185</v>
      </c>
      <c r="R23" s="17">
        <v>19.6</v>
      </c>
      <c r="S23" s="17">
        <v>1</v>
      </c>
    </row>
    <row r="24" spans="2:19" ht="18" customHeight="1">
      <c r="B24" s="15">
        <v>203</v>
      </c>
      <c r="C24" s="49" t="s">
        <v>160</v>
      </c>
      <c r="D24" s="49"/>
      <c r="E24" s="49"/>
      <c r="F24" s="49"/>
      <c r="G24" s="25" t="s">
        <v>36</v>
      </c>
      <c r="H24" s="17">
        <v>5.52</v>
      </c>
      <c r="I24" s="17">
        <v>4.51</v>
      </c>
      <c r="J24" s="17">
        <v>26.45</v>
      </c>
      <c r="K24" s="18">
        <f>H24*4+I24*9+J24*4</f>
        <v>168.47</v>
      </c>
      <c r="L24" s="17">
        <v>0.08</v>
      </c>
      <c r="M24" s="17">
        <v>43.2</v>
      </c>
      <c r="N24" s="17"/>
      <c r="O24" s="17">
        <v>2.2</v>
      </c>
      <c r="P24" s="17">
        <v>151.6</v>
      </c>
      <c r="Q24" s="17">
        <v>119</v>
      </c>
      <c r="R24" s="17">
        <v>57.2</v>
      </c>
      <c r="S24" s="17">
        <v>4.6</v>
      </c>
    </row>
    <row r="25" spans="2:19" ht="18" customHeight="1">
      <c r="B25" s="15">
        <v>349</v>
      </c>
      <c r="C25" s="49" t="s">
        <v>59</v>
      </c>
      <c r="D25" s="49"/>
      <c r="E25" s="49"/>
      <c r="F25" s="49"/>
      <c r="G25" s="16">
        <v>200</v>
      </c>
      <c r="H25" s="17">
        <v>0.66</v>
      </c>
      <c r="I25" s="17">
        <v>0.15</v>
      </c>
      <c r="J25" s="17">
        <v>32</v>
      </c>
      <c r="K25" s="18">
        <f>H25*4.1+I25*9+J25*4</f>
        <v>132.056</v>
      </c>
      <c r="L25" s="17">
        <v>0.016</v>
      </c>
      <c r="M25" s="17">
        <v>0.73</v>
      </c>
      <c r="N25" s="17"/>
      <c r="O25" s="17">
        <v>0.5</v>
      </c>
      <c r="P25" s="17">
        <v>32.48</v>
      </c>
      <c r="Q25" s="17">
        <v>23.44</v>
      </c>
      <c r="R25" s="17">
        <v>17.4</v>
      </c>
      <c r="S25" s="17">
        <v>0.7</v>
      </c>
    </row>
    <row r="26" spans="2:19" ht="18" customHeight="1">
      <c r="B26" s="15"/>
      <c r="C26" s="49" t="s">
        <v>29</v>
      </c>
      <c r="D26" s="49"/>
      <c r="E26" s="49"/>
      <c r="F26" s="49"/>
      <c r="G26" s="25">
        <v>100</v>
      </c>
      <c r="H26" s="17">
        <v>8</v>
      </c>
      <c r="I26" s="17">
        <v>1</v>
      </c>
      <c r="J26" s="17">
        <v>49</v>
      </c>
      <c r="K26" s="18">
        <f>H26*4+I26*9+J26*4</f>
        <v>237</v>
      </c>
      <c r="L26" s="17"/>
      <c r="M26" s="17"/>
      <c r="N26" s="17"/>
      <c r="O26" s="17"/>
      <c r="P26" s="17">
        <v>20</v>
      </c>
      <c r="Q26" s="17">
        <v>65</v>
      </c>
      <c r="R26" s="17">
        <v>14</v>
      </c>
      <c r="S26" s="17">
        <v>1</v>
      </c>
    </row>
    <row r="27" spans="2:19" ht="18" customHeight="1">
      <c r="B27" s="15"/>
      <c r="C27" s="49" t="s">
        <v>30</v>
      </c>
      <c r="D27" s="49"/>
      <c r="E27" s="49"/>
      <c r="F27" s="49"/>
      <c r="G27" s="25">
        <v>50</v>
      </c>
      <c r="H27" s="17">
        <v>3</v>
      </c>
      <c r="I27" s="17">
        <v>1</v>
      </c>
      <c r="J27" s="17">
        <v>17</v>
      </c>
      <c r="K27" s="18">
        <f>H27*4+I27*9+J27*4</f>
        <v>89</v>
      </c>
      <c r="L27" s="17"/>
      <c r="M27" s="17"/>
      <c r="N27" s="17"/>
      <c r="O27" s="17"/>
      <c r="P27" s="17">
        <v>18</v>
      </c>
      <c r="Q27" s="17">
        <v>79</v>
      </c>
      <c r="R27" s="17">
        <v>24</v>
      </c>
      <c r="S27" s="17">
        <v>2</v>
      </c>
    </row>
    <row r="28" spans="2:19" ht="18" customHeight="1">
      <c r="B28" s="15"/>
      <c r="C28" s="53"/>
      <c r="D28" s="53"/>
      <c r="E28" s="53"/>
      <c r="F28" s="53"/>
      <c r="G28" s="25"/>
      <c r="H28" s="19">
        <f>SUM(H21:H27)</f>
        <v>47.099999999999994</v>
      </c>
      <c r="I28" s="19">
        <f>SUM(I21:I27)</f>
        <v>41.15</v>
      </c>
      <c r="J28" s="19">
        <f>SUM(J21:J27)</f>
        <v>152.75</v>
      </c>
      <c r="K28" s="19">
        <f>SUM(K21:K27)</f>
        <v>1169.816</v>
      </c>
      <c r="L28" s="19">
        <f>SUM(L21:L27)</f>
        <v>0.391</v>
      </c>
      <c r="M28" s="19">
        <f>SUM(M21:M27)</f>
        <v>73.54</v>
      </c>
      <c r="N28" s="19">
        <f>SUM(N21:N27)</f>
        <v>0.15000000000000002</v>
      </c>
      <c r="O28" s="19">
        <f>SUM(O21:O27)</f>
        <v>6.7</v>
      </c>
      <c r="P28" s="19">
        <f>SUM(P21:P27)</f>
        <v>311.76</v>
      </c>
      <c r="Q28" s="19">
        <f>SUM(Q21:Q27)</f>
        <v>770.24</v>
      </c>
      <c r="R28" s="19">
        <f>SUM(R21:R27)</f>
        <v>194.1</v>
      </c>
      <c r="S28" s="19">
        <f>SUM(S21:S27)</f>
        <v>11.42</v>
      </c>
    </row>
    <row r="29" spans="2:19" ht="18" customHeight="1">
      <c r="B29" s="23"/>
      <c r="C29" s="54" t="s">
        <v>38</v>
      </c>
      <c r="D29" s="54"/>
      <c r="E29" s="54"/>
      <c r="F29" s="54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2:19" ht="18" customHeight="1">
      <c r="B30" s="81">
        <v>386</v>
      </c>
      <c r="C30" s="83" t="s">
        <v>162</v>
      </c>
      <c r="D30" s="84"/>
      <c r="E30" s="84"/>
      <c r="F30" s="85"/>
      <c r="G30" s="82">
        <v>200</v>
      </c>
      <c r="H30" s="86">
        <v>5.8</v>
      </c>
      <c r="I30" s="86">
        <v>5</v>
      </c>
      <c r="J30" s="86">
        <v>8.4</v>
      </c>
      <c r="K30" s="87">
        <f>J30+I30+H30</f>
        <v>19.2</v>
      </c>
      <c r="L30" s="82"/>
      <c r="M30" s="82"/>
      <c r="N30" s="82"/>
      <c r="O30" s="82"/>
      <c r="P30" s="82"/>
      <c r="Q30" s="82"/>
      <c r="R30" s="82"/>
      <c r="S30" s="82"/>
    </row>
    <row r="31" spans="2:19" ht="18" customHeight="1">
      <c r="B31" s="15">
        <v>338</v>
      </c>
      <c r="C31" s="70" t="s">
        <v>37</v>
      </c>
      <c r="D31" s="70"/>
      <c r="E31" s="70"/>
      <c r="F31" s="70"/>
      <c r="G31" s="25">
        <v>300</v>
      </c>
      <c r="H31" s="17">
        <v>1.2</v>
      </c>
      <c r="I31" s="17">
        <v>1.2</v>
      </c>
      <c r="J31" s="17">
        <v>28.8</v>
      </c>
      <c r="K31" s="18">
        <f>H31*4.1+I31*9+J31*4</f>
        <v>130.92000000000002</v>
      </c>
      <c r="L31" s="17">
        <v>0.09</v>
      </c>
      <c r="M31" s="17">
        <v>30</v>
      </c>
      <c r="N31" s="17"/>
      <c r="O31" s="17">
        <v>0.6000000000000001</v>
      </c>
      <c r="P31" s="17">
        <v>48</v>
      </c>
      <c r="Q31" s="17">
        <v>33</v>
      </c>
      <c r="R31" s="17">
        <v>1.69</v>
      </c>
      <c r="S31" s="17">
        <v>6.6</v>
      </c>
    </row>
    <row r="32" spans="2:19" ht="18" customHeight="1">
      <c r="B32" s="15"/>
      <c r="C32" s="53"/>
      <c r="D32" s="53"/>
      <c r="E32" s="53"/>
      <c r="F32" s="53"/>
      <c r="G32" s="25" t="s">
        <v>76</v>
      </c>
      <c r="H32" s="19">
        <f>SUM(H31:H31)</f>
        <v>1.2</v>
      </c>
      <c r="I32" s="19">
        <f>SUM(I31:I31)</f>
        <v>1.2</v>
      </c>
      <c r="J32" s="19">
        <f>SUM(J31:J31)</f>
        <v>28.8</v>
      </c>
      <c r="K32" s="19">
        <f>SUM(K31:K31)</f>
        <v>130.92000000000002</v>
      </c>
      <c r="L32" s="19">
        <f>SUM(L31:L31)</f>
        <v>0.09</v>
      </c>
      <c r="M32" s="19">
        <f>SUM(M31:M31)</f>
        <v>30</v>
      </c>
      <c r="N32" s="19">
        <f>SUM(N31:N31)</f>
        <v>0</v>
      </c>
      <c r="O32" s="19">
        <f>SUM(O31:O31)</f>
        <v>0.6000000000000001</v>
      </c>
      <c r="P32" s="19">
        <f>SUM(P31:P31)</f>
        <v>48</v>
      </c>
      <c r="Q32" s="19">
        <f>SUM(Q31:Q31)</f>
        <v>33</v>
      </c>
      <c r="R32" s="19">
        <f>SUM(R31:R31)</f>
        <v>1.69</v>
      </c>
      <c r="S32" s="19">
        <f>SUM(S31:S31)</f>
        <v>6.6</v>
      </c>
    </row>
    <row r="33" spans="2:19" ht="18" customHeight="1">
      <c r="B33" s="23"/>
      <c r="C33" s="54" t="s">
        <v>40</v>
      </c>
      <c r="D33" s="54"/>
      <c r="E33" s="54"/>
      <c r="F33" s="54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2:19" ht="28.5" customHeight="1">
      <c r="B34" s="15" t="s">
        <v>74</v>
      </c>
      <c r="C34" s="55" t="s">
        <v>75</v>
      </c>
      <c r="D34" s="55"/>
      <c r="E34" s="55"/>
      <c r="F34" s="55"/>
      <c r="G34" s="16">
        <v>100</v>
      </c>
      <c r="H34" s="17">
        <v>1.57</v>
      </c>
      <c r="I34" s="17">
        <v>6.02</v>
      </c>
      <c r="J34" s="17">
        <v>8.79</v>
      </c>
      <c r="K34" s="18">
        <f aca="true" t="shared" si="2" ref="K34:K40">H34*4+I34*9+J34*4</f>
        <v>95.61999999999999</v>
      </c>
      <c r="L34" s="17">
        <v>0.05</v>
      </c>
      <c r="M34" s="17">
        <v>32.9</v>
      </c>
      <c r="N34" s="17"/>
      <c r="O34" s="17">
        <v>16</v>
      </c>
      <c r="P34" s="17">
        <v>31.96</v>
      </c>
      <c r="Q34" s="17">
        <v>33.87</v>
      </c>
      <c r="R34" s="17">
        <v>16.6</v>
      </c>
      <c r="S34" s="17">
        <v>0.5</v>
      </c>
    </row>
    <row r="35" spans="2:19" ht="18" customHeight="1">
      <c r="B35" s="15">
        <v>226</v>
      </c>
      <c r="C35" s="49" t="s">
        <v>161</v>
      </c>
      <c r="D35" s="49"/>
      <c r="E35" s="49"/>
      <c r="F35" s="49"/>
      <c r="G35" s="16" t="s">
        <v>89</v>
      </c>
      <c r="H35" s="17">
        <v>18.7</v>
      </c>
      <c r="I35" s="17">
        <v>7.82</v>
      </c>
      <c r="J35" s="17">
        <v>0.9</v>
      </c>
      <c r="K35" s="18">
        <f t="shared" si="2"/>
        <v>148.78</v>
      </c>
      <c r="L35" s="17">
        <v>4.1</v>
      </c>
      <c r="M35" s="17">
        <v>2.4</v>
      </c>
      <c r="N35" s="17">
        <v>0.05</v>
      </c>
      <c r="O35" s="17">
        <v>5.42</v>
      </c>
      <c r="P35" s="17">
        <v>43.5</v>
      </c>
      <c r="Q35" s="17">
        <v>161</v>
      </c>
      <c r="R35" s="17">
        <v>28</v>
      </c>
      <c r="S35" s="17">
        <v>0.78</v>
      </c>
    </row>
    <row r="36" spans="2:19" ht="18" customHeight="1">
      <c r="B36" s="15">
        <v>304</v>
      </c>
      <c r="C36" s="49" t="s">
        <v>61</v>
      </c>
      <c r="D36" s="49"/>
      <c r="E36" s="49"/>
      <c r="F36" s="49"/>
      <c r="G36" s="16" t="s">
        <v>27</v>
      </c>
      <c r="H36" s="17">
        <v>4.89</v>
      </c>
      <c r="I36" s="17">
        <v>7.23</v>
      </c>
      <c r="J36" s="17">
        <v>48.89</v>
      </c>
      <c r="K36" s="18">
        <f t="shared" si="2"/>
        <v>280.19</v>
      </c>
      <c r="L36" s="17">
        <v>0.03</v>
      </c>
      <c r="M36" s="17"/>
      <c r="N36" s="17">
        <v>0.036000000000000004</v>
      </c>
      <c r="O36" s="17">
        <v>0.8</v>
      </c>
      <c r="P36" s="17">
        <v>3.48</v>
      </c>
      <c r="Q36" s="17">
        <v>82</v>
      </c>
      <c r="R36" s="17">
        <v>25.34</v>
      </c>
      <c r="S36" s="17">
        <v>0.7</v>
      </c>
    </row>
    <row r="37" spans="2:19" ht="18" customHeight="1">
      <c r="B37" s="15">
        <v>424</v>
      </c>
      <c r="C37" s="49" t="s">
        <v>63</v>
      </c>
      <c r="D37" s="49"/>
      <c r="E37" s="49"/>
      <c r="F37" s="49"/>
      <c r="G37" s="25">
        <v>50</v>
      </c>
      <c r="H37" s="17">
        <v>3.64</v>
      </c>
      <c r="I37" s="17">
        <v>6.26</v>
      </c>
      <c r="J37" s="17">
        <v>21.9</v>
      </c>
      <c r="K37" s="18">
        <f t="shared" si="2"/>
        <v>158.5</v>
      </c>
      <c r="L37" s="17">
        <v>6</v>
      </c>
      <c r="M37" s="17"/>
      <c r="N37" s="17">
        <v>0.06</v>
      </c>
      <c r="O37" s="17">
        <v>0.16</v>
      </c>
      <c r="P37" s="17">
        <v>3.6</v>
      </c>
      <c r="Q37" s="17">
        <v>4.5</v>
      </c>
      <c r="R37" s="17"/>
      <c r="S37" s="17">
        <v>0.03</v>
      </c>
    </row>
    <row r="38" spans="2:19" ht="18" customHeight="1">
      <c r="B38" s="15">
        <v>377</v>
      </c>
      <c r="C38" s="49" t="s">
        <v>42</v>
      </c>
      <c r="D38" s="49"/>
      <c r="E38" s="49"/>
      <c r="F38" s="49"/>
      <c r="G38" s="16" t="s">
        <v>43</v>
      </c>
      <c r="H38" s="17">
        <v>0.07</v>
      </c>
      <c r="I38" s="17">
        <v>0.02</v>
      </c>
      <c r="J38" s="17">
        <v>15</v>
      </c>
      <c r="K38" s="18">
        <f t="shared" si="2"/>
        <v>60.46</v>
      </c>
      <c r="L38" s="17"/>
      <c r="M38" s="17">
        <v>0.30000000000000004</v>
      </c>
      <c r="N38" s="17"/>
      <c r="O38" s="17"/>
      <c r="P38" s="17">
        <v>11.1</v>
      </c>
      <c r="Q38" s="17">
        <v>2.8</v>
      </c>
      <c r="R38" s="17">
        <v>1.4</v>
      </c>
      <c r="S38" s="17">
        <v>0.28</v>
      </c>
    </row>
    <row r="39" spans="2:19" ht="18" customHeight="1">
      <c r="B39" s="15"/>
      <c r="C39" s="49" t="s">
        <v>29</v>
      </c>
      <c r="D39" s="49"/>
      <c r="E39" s="49"/>
      <c r="F39" s="49"/>
      <c r="G39" s="25">
        <v>75</v>
      </c>
      <c r="H39" s="17">
        <v>6</v>
      </c>
      <c r="I39" s="17">
        <v>0.75</v>
      </c>
      <c r="J39" s="17">
        <v>36.7</v>
      </c>
      <c r="K39" s="18">
        <f t="shared" si="2"/>
        <v>177.55</v>
      </c>
      <c r="L39" s="17"/>
      <c r="M39" s="17"/>
      <c r="N39" s="17"/>
      <c r="O39" s="17"/>
      <c r="P39" s="17">
        <v>15</v>
      </c>
      <c r="Q39" s="17">
        <v>48.8</v>
      </c>
      <c r="R39" s="17">
        <v>10.5</v>
      </c>
      <c r="S39" s="17">
        <v>0.75</v>
      </c>
    </row>
    <row r="40" spans="2:19" ht="18" customHeight="1">
      <c r="B40" s="26"/>
      <c r="C40" s="49" t="s">
        <v>30</v>
      </c>
      <c r="D40" s="49"/>
      <c r="E40" s="49"/>
      <c r="F40" s="49"/>
      <c r="G40" s="25">
        <v>50</v>
      </c>
      <c r="H40" s="17">
        <v>3</v>
      </c>
      <c r="I40" s="17">
        <v>1</v>
      </c>
      <c r="J40" s="17">
        <v>17</v>
      </c>
      <c r="K40" s="18">
        <f t="shared" si="2"/>
        <v>89</v>
      </c>
      <c r="L40" s="17"/>
      <c r="M40" s="17"/>
      <c r="N40" s="17"/>
      <c r="O40" s="17"/>
      <c r="P40" s="17">
        <v>18</v>
      </c>
      <c r="Q40" s="17">
        <v>79</v>
      </c>
      <c r="R40" s="17">
        <v>24</v>
      </c>
      <c r="S40" s="17">
        <v>2</v>
      </c>
    </row>
    <row r="41" spans="2:19" ht="18" customHeight="1">
      <c r="B41" s="27"/>
      <c r="C41" s="50"/>
      <c r="D41" s="50"/>
      <c r="E41" s="50"/>
      <c r="F41" s="50"/>
      <c r="G41" s="37"/>
      <c r="H41" s="29">
        <f aca="true" t="shared" si="3" ref="H41:S41">SUM(H34:H40)</f>
        <v>37.870000000000005</v>
      </c>
      <c r="I41" s="29">
        <f t="shared" si="3"/>
        <v>29.099999999999998</v>
      </c>
      <c r="J41" s="29">
        <f t="shared" si="3"/>
        <v>149.18</v>
      </c>
      <c r="K41" s="29">
        <f t="shared" si="3"/>
        <v>1010.0999999999999</v>
      </c>
      <c r="L41" s="29">
        <f t="shared" si="3"/>
        <v>10.18</v>
      </c>
      <c r="M41" s="29">
        <f t="shared" si="3"/>
        <v>35.599999999999994</v>
      </c>
      <c r="N41" s="29">
        <f t="shared" si="3"/>
        <v>0.14600000000000002</v>
      </c>
      <c r="O41" s="29">
        <f t="shared" si="3"/>
        <v>22.380000000000003</v>
      </c>
      <c r="P41" s="29">
        <f t="shared" si="3"/>
        <v>126.64</v>
      </c>
      <c r="Q41" s="29">
        <f t="shared" si="3"/>
        <v>411.97</v>
      </c>
      <c r="R41" s="29">
        <f t="shared" si="3"/>
        <v>105.84</v>
      </c>
      <c r="S41" s="29">
        <f t="shared" si="3"/>
        <v>5.04</v>
      </c>
    </row>
    <row r="42" spans="2:19" ht="24.75" customHeight="1">
      <c r="B42" s="30"/>
      <c r="C42" s="51"/>
      <c r="D42" s="51"/>
      <c r="E42" s="51"/>
      <c r="F42" s="51"/>
      <c r="G42" s="38"/>
      <c r="H42" s="32">
        <f>H41+H32+H28+H16</f>
        <v>123.51</v>
      </c>
      <c r="I42" s="32">
        <f>I41+I32+I28+I16</f>
        <v>118.70999999999998</v>
      </c>
      <c r="J42" s="32">
        <f>J41+J32+J28+J16</f>
        <v>408.86</v>
      </c>
      <c r="K42" s="32">
        <f>K41+K32+K28+K16</f>
        <v>3145.416</v>
      </c>
      <c r="L42" s="32">
        <f>L41+L32+L28+L16</f>
        <v>17.064</v>
      </c>
      <c r="M42" s="32">
        <f>M41+M32+M28+M16</f>
        <v>143.17</v>
      </c>
      <c r="N42" s="32">
        <f>N41+N32+N28+N16</f>
        <v>0.516</v>
      </c>
      <c r="O42" s="32">
        <f>O41+O32+O28+O16</f>
        <v>33.910000000000004</v>
      </c>
      <c r="P42" s="32">
        <f>P41+P32+P28+P16</f>
        <v>1294</v>
      </c>
      <c r="Q42" s="32">
        <f>Q41+Q32+Q28+Q16</f>
        <v>2195.21</v>
      </c>
      <c r="R42" s="32">
        <f>R41+R32+R28+R16</f>
        <v>489.81</v>
      </c>
      <c r="S42" s="32">
        <f>S41+S32+S28+S16</f>
        <v>29.46</v>
      </c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65533" ht="12.75" customHeight="1"/>
    <row r="65534" ht="12.75" customHeight="1"/>
    <row r="65535" ht="12.75" customHeight="1"/>
  </sheetData>
  <sheetProtection selectLockedCells="1" selectUnlockedCells="1"/>
  <mergeCells count="57">
    <mergeCell ref="G1:L1"/>
    <mergeCell ref="M1:R1"/>
    <mergeCell ref="B2:C2"/>
    <mergeCell ref="D2:F2"/>
    <mergeCell ref="G2:L2"/>
    <mergeCell ref="B3:C3"/>
    <mergeCell ref="D3:F3"/>
    <mergeCell ref="B4:C4"/>
    <mergeCell ref="D4:F4"/>
    <mergeCell ref="B5:B6"/>
    <mergeCell ref="C5:F6"/>
    <mergeCell ref="G5:G6"/>
    <mergeCell ref="H5:J5"/>
    <mergeCell ref="K5:K6"/>
    <mergeCell ref="L5:O5"/>
    <mergeCell ref="P5:S5"/>
    <mergeCell ref="C7:F7"/>
    <mergeCell ref="G7:S7"/>
    <mergeCell ref="C8:F8"/>
    <mergeCell ref="C9:F9"/>
    <mergeCell ref="C10:F10"/>
    <mergeCell ref="C12:F12"/>
    <mergeCell ref="C13:F13"/>
    <mergeCell ref="C14:F14"/>
    <mergeCell ref="C15:F15"/>
    <mergeCell ref="C11:F11"/>
    <mergeCell ref="C16:F16"/>
    <mergeCell ref="C17:F17"/>
    <mergeCell ref="G17:S17"/>
    <mergeCell ref="C18:F18"/>
    <mergeCell ref="C19:F19"/>
    <mergeCell ref="C20:F20"/>
    <mergeCell ref="G20:S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G29:S29"/>
    <mergeCell ref="C31:F31"/>
    <mergeCell ref="C30:F30"/>
    <mergeCell ref="C32:F32"/>
    <mergeCell ref="C33:F33"/>
    <mergeCell ref="G33:S33"/>
    <mergeCell ref="C34:F34"/>
    <mergeCell ref="C35:F35"/>
    <mergeCell ref="C42:F42"/>
    <mergeCell ref="C36:F36"/>
    <mergeCell ref="C37:F37"/>
    <mergeCell ref="C38:F38"/>
    <mergeCell ref="C39:F39"/>
    <mergeCell ref="C40:F40"/>
    <mergeCell ref="C41:F41"/>
  </mergeCells>
  <printOptions/>
  <pageMargins left="0.7923611111111111" right="0.5152777777777777" top="0.5243055555555556" bottom="0.40694444444444444" header="0.5118055555555555" footer="0.5118055555555555"/>
  <pageSetup horizontalDpi="300" verticalDpi="300" orientation="landscape" paperSize="9" scale="68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budnik</dc:creator>
  <cp:keywords/>
  <dc:description/>
  <cp:lastModifiedBy>Секретарь директора</cp:lastModifiedBy>
  <cp:lastPrinted>2023-02-06T08:34:10Z</cp:lastPrinted>
  <dcterms:created xsi:type="dcterms:W3CDTF">2022-10-21T12:40:20Z</dcterms:created>
  <dcterms:modified xsi:type="dcterms:W3CDTF">2023-02-06T08:34:14Z</dcterms:modified>
  <cp:category/>
  <cp:version/>
  <cp:contentType/>
  <cp:contentStatus/>
</cp:coreProperties>
</file>