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2" tabRatio="987" activeTab="6"/>
  </bookViews>
  <sheets>
    <sheet name="1-пон" sheetId="1" r:id="rId1"/>
    <sheet name="1-втор" sheetId="2" r:id="rId2"/>
    <sheet name="1-среда" sheetId="3" r:id="rId3"/>
    <sheet name="1-четв" sheetId="4" r:id="rId4"/>
    <sheet name="1-пятн" sheetId="5" r:id="rId5"/>
    <sheet name="2-понед" sheetId="6" r:id="rId6"/>
    <sheet name="2-втор" sheetId="7" r:id="rId7"/>
    <sheet name="2-среда" sheetId="8" r:id="rId8"/>
    <sheet name="2-четверг" sheetId="9" r:id="rId9"/>
    <sheet name="2-пятн" sheetId="10" r:id="rId10"/>
    <sheet name="Лист57" sheetId="11" r:id="rId11"/>
  </sheets>
  <definedNames/>
  <calcPr fullCalcOnLoad="1"/>
</workbook>
</file>

<file path=xl/sharedStrings.xml><?xml version="1.0" encoding="utf-8"?>
<sst xmlns="http://schemas.openxmlformats.org/spreadsheetml/2006/main" count="427" uniqueCount="127">
  <si>
    <t>Приложение №7 к СанПин 2.3/2.4.3590-20</t>
  </si>
  <si>
    <t>Неделя 1</t>
  </si>
  <si>
    <t>ПОНЕДЕЛЬНИК</t>
  </si>
  <si>
    <t>Сезон:</t>
  </si>
  <si>
    <t>Осень, зима, весна</t>
  </si>
  <si>
    <t>Возрастная категория:</t>
  </si>
  <si>
    <t>16 лет и старше</t>
  </si>
  <si>
    <t>№ рецептуры*</t>
  </si>
  <si>
    <t>Прием пищи, наименование блюда</t>
  </si>
  <si>
    <t>Масса порции, г</t>
  </si>
  <si>
    <t>Пищевая ценность, г</t>
  </si>
  <si>
    <t>Энергетическая ценность (ккал)</t>
  </si>
  <si>
    <t>Витамины (мг)</t>
  </si>
  <si>
    <t>Минеральные вещества (мг)</t>
  </si>
  <si>
    <t>Белки</t>
  </si>
  <si>
    <t>Жиры</t>
  </si>
  <si>
    <t>Углеводы</t>
  </si>
  <si>
    <t>В</t>
  </si>
  <si>
    <t>С</t>
  </si>
  <si>
    <t>А</t>
  </si>
  <si>
    <t>Е</t>
  </si>
  <si>
    <t>Ca</t>
  </si>
  <si>
    <t>P</t>
  </si>
  <si>
    <t>Mg</t>
  </si>
  <si>
    <t>Fe</t>
  </si>
  <si>
    <t xml:space="preserve">ЗАВТРАК </t>
  </si>
  <si>
    <t>Масло сливочное</t>
  </si>
  <si>
    <t>Яйцо отварное</t>
  </si>
  <si>
    <t>Хлеб пшеничный</t>
  </si>
  <si>
    <t>Хлеб ржаной</t>
  </si>
  <si>
    <t xml:space="preserve">ОБЕД </t>
  </si>
  <si>
    <t>100/50</t>
  </si>
  <si>
    <t>150/5</t>
  </si>
  <si>
    <t>Фрукты свежие</t>
  </si>
  <si>
    <t>ПОЛДНИК</t>
  </si>
  <si>
    <t>ВТОРНИК</t>
  </si>
  <si>
    <t>Сыр твердый</t>
  </si>
  <si>
    <t>Капуста тушеная</t>
  </si>
  <si>
    <t>Напиток из шиповника</t>
  </si>
  <si>
    <t>Картофельное пюре с маслом</t>
  </si>
  <si>
    <t>Кофейный напиток</t>
  </si>
  <si>
    <t>СРЕДА</t>
  </si>
  <si>
    <t>Салат из свежих овощей с маслом растительным</t>
  </si>
  <si>
    <t>Компот из сухофруктов</t>
  </si>
  <si>
    <t>ЧЕТВЕРГ</t>
  </si>
  <si>
    <t>ПЯТНИЦА</t>
  </si>
  <si>
    <t>Запеканка творожная с молоком сгущенным</t>
  </si>
  <si>
    <t>50/50</t>
  </si>
  <si>
    <t>Суп гороховый</t>
  </si>
  <si>
    <t>Неделя 2</t>
  </si>
  <si>
    <t>Каша молочная манная с маслом</t>
  </si>
  <si>
    <t>250/25</t>
  </si>
  <si>
    <t>Курица отварная</t>
  </si>
  <si>
    <t>Кефир</t>
  </si>
  <si>
    <t xml:space="preserve">Капуста тушеная </t>
  </si>
  <si>
    <t>Огурцы, помидоры консервированные</t>
  </si>
  <si>
    <t>Суп картофельный с рисом</t>
  </si>
  <si>
    <t>Биточки из говядины</t>
  </si>
  <si>
    <t>75/5</t>
  </si>
  <si>
    <t xml:space="preserve">Кисель </t>
  </si>
  <si>
    <t>Икра кабачкова</t>
  </si>
  <si>
    <t>Каша молочная рисовая</t>
  </si>
  <si>
    <t>200/5</t>
  </si>
  <si>
    <t xml:space="preserve">Салат изсвежей капусты </t>
  </si>
  <si>
    <t xml:space="preserve">Борщ из свежей капусты </t>
  </si>
  <si>
    <t>Гуляш из говядины</t>
  </si>
  <si>
    <t xml:space="preserve">Каша гречневая рассыпчатая </t>
  </si>
  <si>
    <t>100/5</t>
  </si>
  <si>
    <t>Сок</t>
  </si>
  <si>
    <t>Запенка из творога со сгущеным молоком</t>
  </si>
  <si>
    <t>100/20</t>
  </si>
  <si>
    <t xml:space="preserve">Яйцо отварное </t>
  </si>
  <si>
    <t>Чай с сахаром</t>
  </si>
  <si>
    <t>Огурец консервированый</t>
  </si>
  <si>
    <t xml:space="preserve">Суп рассольник </t>
  </si>
  <si>
    <t xml:space="preserve">Рыба тушеная с овощами в томате </t>
  </si>
  <si>
    <t>Макаронные изделия с маслом и сыром</t>
  </si>
  <si>
    <t>100/15/5</t>
  </si>
  <si>
    <t xml:space="preserve">Конгдитерские изделия </t>
  </si>
  <si>
    <t xml:space="preserve">компот из сухофруктов </t>
  </si>
  <si>
    <t xml:space="preserve">Сыр твердый </t>
  </si>
  <si>
    <t xml:space="preserve">Рагу из овощей </t>
  </si>
  <si>
    <t xml:space="preserve">Птица отварная </t>
  </si>
  <si>
    <t xml:space="preserve">Какоо с молоком </t>
  </si>
  <si>
    <t>Огурцы, помидоры консервированые</t>
  </si>
  <si>
    <t xml:space="preserve">Суп с макаронными изделиями </t>
  </si>
  <si>
    <t>Котлета из говядины</t>
  </si>
  <si>
    <t xml:space="preserve">Сок </t>
  </si>
  <si>
    <t>Йогурт, простакваша, ряженка</t>
  </si>
  <si>
    <t>Венегрет</t>
  </si>
  <si>
    <t xml:space="preserve">Рыба отварная </t>
  </si>
  <si>
    <t xml:space="preserve">Картофель в молоке </t>
  </si>
  <si>
    <t xml:space="preserve">Икра овощная </t>
  </si>
  <si>
    <t>Кондитерское изделие</t>
  </si>
  <si>
    <t>Суп с клецками</t>
  </si>
  <si>
    <t>Бефстроганов из говядины</t>
  </si>
  <si>
    <t xml:space="preserve">Каша гречневая </t>
  </si>
  <si>
    <t xml:space="preserve">Омлет натуральный </t>
  </si>
  <si>
    <t>Хлеб ржаной                                                                   30</t>
  </si>
  <si>
    <t xml:space="preserve">                 Хлеб ржаной</t>
  </si>
  <si>
    <t xml:space="preserve">                 Хлеб пшеничный</t>
  </si>
  <si>
    <t>Рассольник</t>
  </si>
  <si>
    <t>Жаркое из говядины</t>
  </si>
  <si>
    <t>50/200</t>
  </si>
  <si>
    <t xml:space="preserve">Компот из сухофруктов </t>
  </si>
  <si>
    <t xml:space="preserve">Запенка из творога со сгущенкой </t>
  </si>
  <si>
    <t xml:space="preserve">Простакваша </t>
  </si>
  <si>
    <t>Овощи консервированные</t>
  </si>
  <si>
    <t xml:space="preserve">Суп из овощей </t>
  </si>
  <si>
    <t>Плов из курицы</t>
  </si>
  <si>
    <t>50/150</t>
  </si>
  <si>
    <t>Кисель</t>
  </si>
  <si>
    <t xml:space="preserve">Курица отварная </t>
  </si>
  <si>
    <t xml:space="preserve">Ряженка </t>
  </si>
  <si>
    <t xml:space="preserve">Щи из свежей капусты </t>
  </si>
  <si>
    <t>Печень по строгановски с соусом №332</t>
  </si>
  <si>
    <t>75/75</t>
  </si>
  <si>
    <t xml:space="preserve">Макарон. изд-я отварные с маслом и сыром </t>
  </si>
  <si>
    <t>150/5/30</t>
  </si>
  <si>
    <t>Запенка из творога со сгущенкой</t>
  </si>
  <si>
    <t>Печенье</t>
  </si>
  <si>
    <t xml:space="preserve">Какао с молоком </t>
  </si>
  <si>
    <t>Салат из свежей  капусты</t>
  </si>
  <si>
    <t>Суп из овощей</t>
  </si>
  <si>
    <t>Каша гречневая рассыпчатая  с маслом</t>
  </si>
  <si>
    <t xml:space="preserve">Рыба тушеная в томате с овощами </t>
  </si>
  <si>
    <t>12 лет и старше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</si>
</sst>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5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9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2" fontId="6" fillId="35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/>
    </xf>
    <xf numFmtId="0" fontId="6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8" fillId="35" borderId="11" xfId="0" applyFont="1" applyFill="1" applyBorder="1" applyAlignment="1">
      <alignment horizontal="left"/>
    </xf>
    <xf numFmtId="0" fontId="7" fillId="0" borderId="15" xfId="0" applyFont="1" applyBorder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8" fillId="0" borderId="15" xfId="0" applyFont="1" applyBorder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9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33" borderId="25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9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20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6" fillId="33" borderId="31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wrapText="1"/>
    </xf>
    <xf numFmtId="0" fontId="8" fillId="35" borderId="33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4"/>
  <sheetViews>
    <sheetView view="pageBreakPreview" zoomScale="90" zoomScaleSheetLayoutView="90" zoomScalePageLayoutView="0" workbookViewId="0" topLeftCell="A1">
      <selection activeCell="H8" sqref="H8:J8"/>
    </sheetView>
  </sheetViews>
  <sheetFormatPr defaultColWidth="9.140625" defaultRowHeight="14.25" customHeight="1"/>
  <cols>
    <col min="1" max="1" width="5.140625" style="0" customWidth="1"/>
    <col min="2" max="2" width="9.00390625" style="1" customWidth="1"/>
    <col min="3" max="3" width="14.140625" style="0" customWidth="1"/>
    <col min="5" max="5" width="13.7109375" style="0" customWidth="1"/>
    <col min="6" max="6" width="10.57421875" style="0" customWidth="1"/>
    <col min="7" max="7" width="11.00390625" style="2" customWidth="1"/>
    <col min="8" max="11" width="9.140625" style="3" customWidth="1"/>
    <col min="12" max="19" width="9.140625" style="4" customWidth="1"/>
  </cols>
  <sheetData>
    <row r="1" spans="7:18" ht="14.25" customHeight="1">
      <c r="G1" s="57"/>
      <c r="H1" s="57"/>
      <c r="I1" s="57"/>
      <c r="J1" s="57"/>
      <c r="K1" s="57"/>
      <c r="L1" s="57"/>
      <c r="M1" s="58" t="s">
        <v>0</v>
      </c>
      <c r="N1" s="58"/>
      <c r="O1" s="58"/>
      <c r="P1" s="58"/>
      <c r="Q1" s="58"/>
      <c r="R1" s="58"/>
    </row>
    <row r="2" spans="2:19" ht="15" customHeight="1">
      <c r="B2" s="59" t="s">
        <v>1</v>
      </c>
      <c r="C2" s="59"/>
      <c r="D2" s="60" t="s">
        <v>2</v>
      </c>
      <c r="E2" s="60"/>
      <c r="F2" s="60"/>
      <c r="G2" s="61"/>
      <c r="H2" s="61"/>
      <c r="I2" s="61"/>
      <c r="J2" s="61"/>
      <c r="K2" s="61"/>
      <c r="L2" s="61"/>
      <c r="M2" s="5"/>
      <c r="N2" s="5"/>
      <c r="O2" s="5"/>
      <c r="P2" s="5"/>
      <c r="Q2" s="5"/>
      <c r="R2" s="5"/>
      <c r="S2" s="5"/>
    </row>
    <row r="3" spans="2:8" ht="12.75" customHeight="1">
      <c r="B3" s="59" t="s">
        <v>3</v>
      </c>
      <c r="C3" s="59"/>
      <c r="D3" s="62" t="s">
        <v>4</v>
      </c>
      <c r="E3" s="62"/>
      <c r="F3" s="62"/>
      <c r="G3" s="6"/>
      <c r="H3" s="7"/>
    </row>
    <row r="4" spans="2:11" ht="15" customHeight="1">
      <c r="B4" s="59" t="s">
        <v>5</v>
      </c>
      <c r="C4" s="59"/>
      <c r="D4" s="67" t="s">
        <v>6</v>
      </c>
      <c r="E4" s="67"/>
      <c r="F4" s="67"/>
      <c r="G4" s="8"/>
      <c r="H4" s="9"/>
      <c r="I4" s="9"/>
      <c r="J4" s="9"/>
      <c r="K4" s="9"/>
    </row>
    <row r="5" spans="2:19" ht="19.5" customHeight="1">
      <c r="B5" s="68" t="s">
        <v>7</v>
      </c>
      <c r="C5" s="68" t="s">
        <v>8</v>
      </c>
      <c r="D5" s="68"/>
      <c r="E5" s="68"/>
      <c r="F5" s="68"/>
      <c r="G5" s="68" t="s">
        <v>9</v>
      </c>
      <c r="H5" s="63" t="s">
        <v>10</v>
      </c>
      <c r="I5" s="63"/>
      <c r="J5" s="63"/>
      <c r="K5" s="63" t="s">
        <v>11</v>
      </c>
      <c r="L5" s="63" t="s">
        <v>12</v>
      </c>
      <c r="M5" s="63"/>
      <c r="N5" s="63"/>
      <c r="O5" s="63"/>
      <c r="P5" s="63" t="s">
        <v>13</v>
      </c>
      <c r="Q5" s="63"/>
      <c r="R5" s="63"/>
      <c r="S5" s="63"/>
    </row>
    <row r="6" spans="2:19" ht="33.75" customHeight="1">
      <c r="B6" s="68"/>
      <c r="C6" s="68"/>
      <c r="D6" s="68"/>
      <c r="E6" s="68"/>
      <c r="F6" s="68"/>
      <c r="G6" s="68"/>
      <c r="H6" s="10" t="s">
        <v>14</v>
      </c>
      <c r="I6" s="11" t="s">
        <v>15</v>
      </c>
      <c r="J6" s="12" t="s">
        <v>16</v>
      </c>
      <c r="K6" s="63"/>
      <c r="L6" s="13" t="s">
        <v>17</v>
      </c>
      <c r="M6" s="13" t="s">
        <v>18</v>
      </c>
      <c r="N6" s="13" t="s">
        <v>19</v>
      </c>
      <c r="O6" s="13" t="s">
        <v>20</v>
      </c>
      <c r="P6" s="13" t="s">
        <v>21</v>
      </c>
      <c r="Q6" s="13" t="s">
        <v>22</v>
      </c>
      <c r="R6" s="13" t="s">
        <v>23</v>
      </c>
      <c r="S6" s="13" t="s">
        <v>24</v>
      </c>
    </row>
    <row r="7" spans="2:19" ht="18" customHeight="1">
      <c r="B7" s="14"/>
      <c r="C7" s="64" t="s">
        <v>25</v>
      </c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2:19" ht="16.5" customHeight="1">
      <c r="B8" s="15">
        <v>14</v>
      </c>
      <c r="C8" s="66" t="s">
        <v>26</v>
      </c>
      <c r="D8" s="66"/>
      <c r="E8" s="66"/>
      <c r="F8" s="66"/>
      <c r="G8" s="16">
        <v>5</v>
      </c>
      <c r="H8" s="17">
        <v>0.08</v>
      </c>
      <c r="I8" s="17">
        <v>3.625</v>
      </c>
      <c r="J8" s="17">
        <v>0.065</v>
      </c>
      <c r="K8" s="18">
        <f aca="true" t="shared" si="0" ref="K8:K13">H8*4+I8*9+J8*4</f>
        <v>33.205</v>
      </c>
      <c r="L8" s="17">
        <v>6</v>
      </c>
      <c r="M8" s="17"/>
      <c r="N8" s="17">
        <v>0.06</v>
      </c>
      <c r="O8" s="17">
        <v>0.16</v>
      </c>
      <c r="P8" s="17">
        <v>3.6</v>
      </c>
      <c r="Q8" s="17">
        <v>4.5</v>
      </c>
      <c r="R8" s="17"/>
      <c r="S8" s="17">
        <v>0.03</v>
      </c>
    </row>
    <row r="9" spans="2:19" ht="16.5" customHeight="1">
      <c r="B9" s="15">
        <v>288</v>
      </c>
      <c r="C9" s="66" t="s">
        <v>52</v>
      </c>
      <c r="D9" s="66"/>
      <c r="E9" s="66"/>
      <c r="F9" s="66"/>
      <c r="G9" s="16">
        <v>55</v>
      </c>
      <c r="H9" s="17">
        <v>11.74</v>
      </c>
      <c r="I9" s="17">
        <v>12.91</v>
      </c>
      <c r="J9" s="17">
        <v>0.24</v>
      </c>
      <c r="K9" s="18">
        <f t="shared" si="0"/>
        <v>164.11</v>
      </c>
      <c r="L9" s="17">
        <v>0.08</v>
      </c>
      <c r="M9" s="17">
        <v>1.17</v>
      </c>
      <c r="N9" s="17">
        <v>0.018000000000000002</v>
      </c>
      <c r="O9" s="17">
        <v>0.42</v>
      </c>
      <c r="P9" s="17">
        <v>131.6</v>
      </c>
      <c r="Q9" s="17">
        <v>115.1</v>
      </c>
      <c r="R9" s="17">
        <v>20.3</v>
      </c>
      <c r="S9" s="17">
        <v>0.48</v>
      </c>
    </row>
    <row r="10" spans="2:19" ht="16.5" customHeight="1">
      <c r="B10" s="15">
        <v>321</v>
      </c>
      <c r="C10" s="69" t="s">
        <v>54</v>
      </c>
      <c r="D10" s="69"/>
      <c r="E10" s="69"/>
      <c r="F10" s="69"/>
      <c r="G10" s="16">
        <v>100</v>
      </c>
      <c r="H10" s="17">
        <v>2.06</v>
      </c>
      <c r="I10" s="17">
        <v>3.24</v>
      </c>
      <c r="J10" s="17">
        <v>9.43</v>
      </c>
      <c r="K10" s="18">
        <f t="shared" si="0"/>
        <v>75.12</v>
      </c>
      <c r="L10" s="17">
        <v>0.05</v>
      </c>
      <c r="M10" s="17">
        <v>6.95</v>
      </c>
      <c r="N10" s="17"/>
      <c r="O10" s="17">
        <v>2.49</v>
      </c>
      <c r="P10" s="17">
        <v>21.19</v>
      </c>
      <c r="Q10" s="17">
        <v>33.98</v>
      </c>
      <c r="R10" s="17">
        <v>24</v>
      </c>
      <c r="S10" s="17">
        <v>1.32</v>
      </c>
    </row>
    <row r="11" spans="2:19" ht="16.5" customHeight="1">
      <c r="B11" s="15">
        <v>386</v>
      </c>
      <c r="C11" s="66" t="s">
        <v>53</v>
      </c>
      <c r="D11" s="66"/>
      <c r="E11" s="66"/>
      <c r="F11" s="66"/>
      <c r="G11" s="16">
        <v>200</v>
      </c>
      <c r="H11" s="17">
        <v>5.8</v>
      </c>
      <c r="I11" s="17">
        <v>5</v>
      </c>
      <c r="J11" s="17">
        <v>8.4</v>
      </c>
      <c r="K11" s="18">
        <f t="shared" si="0"/>
        <v>101.80000000000001</v>
      </c>
      <c r="L11" s="17">
        <v>0.02</v>
      </c>
      <c r="M11" s="17">
        <v>0.5</v>
      </c>
      <c r="N11" s="17">
        <v>40</v>
      </c>
      <c r="O11" s="17"/>
      <c r="P11" s="17">
        <v>24.2</v>
      </c>
      <c r="Q11" s="17">
        <v>53.5</v>
      </c>
      <c r="R11" s="17">
        <v>7.2</v>
      </c>
      <c r="S11" s="17">
        <v>0.5</v>
      </c>
    </row>
    <row r="12" spans="2:19" ht="16.5" customHeight="1">
      <c r="B12" s="15"/>
      <c r="C12" s="66" t="s">
        <v>28</v>
      </c>
      <c r="D12" s="66"/>
      <c r="E12" s="66"/>
      <c r="F12" s="66"/>
      <c r="G12" s="16">
        <v>40</v>
      </c>
      <c r="H12" s="17">
        <v>3.2</v>
      </c>
      <c r="I12" s="17">
        <v>0.4</v>
      </c>
      <c r="J12" s="17">
        <v>19.6</v>
      </c>
      <c r="K12" s="18">
        <f t="shared" si="0"/>
        <v>94.80000000000001</v>
      </c>
      <c r="L12" s="17"/>
      <c r="M12" s="17"/>
      <c r="N12" s="17"/>
      <c r="O12" s="17"/>
      <c r="P12" s="17">
        <v>15</v>
      </c>
      <c r="Q12" s="17">
        <v>48.8</v>
      </c>
      <c r="R12" s="17">
        <v>10.5</v>
      </c>
      <c r="S12" s="17">
        <v>0.75</v>
      </c>
    </row>
    <row r="13" spans="2:19" ht="16.5" customHeight="1">
      <c r="B13" s="15"/>
      <c r="C13" s="66" t="s">
        <v>29</v>
      </c>
      <c r="D13" s="66"/>
      <c r="E13" s="66"/>
      <c r="F13" s="66"/>
      <c r="G13" s="16">
        <v>30</v>
      </c>
      <c r="H13" s="17">
        <v>1.8</v>
      </c>
      <c r="I13" s="17">
        <v>0.6</v>
      </c>
      <c r="J13" s="17">
        <v>10.2</v>
      </c>
      <c r="K13" s="18">
        <f t="shared" si="0"/>
        <v>53.4</v>
      </c>
      <c r="L13" s="17"/>
      <c r="M13" s="17"/>
      <c r="N13" s="17"/>
      <c r="O13" s="17"/>
      <c r="P13" s="17">
        <v>18</v>
      </c>
      <c r="Q13" s="17">
        <v>79</v>
      </c>
      <c r="R13" s="17">
        <v>24</v>
      </c>
      <c r="S13" s="17">
        <v>2</v>
      </c>
    </row>
    <row r="14" spans="2:19" ht="16.5" customHeight="1">
      <c r="B14" s="15"/>
      <c r="C14" s="70"/>
      <c r="D14" s="70"/>
      <c r="E14" s="70"/>
      <c r="F14" s="70"/>
      <c r="G14" s="16"/>
      <c r="H14" s="19">
        <f>SUM(H8:H13)</f>
        <v>24.68</v>
      </c>
      <c r="I14" s="19">
        <f>SUM(I8:I13)</f>
        <v>25.775</v>
      </c>
      <c r="J14" s="19">
        <f>SUM(J8:J13)</f>
        <v>47.935</v>
      </c>
      <c r="K14" s="19">
        <f>SUM(K8:K13)</f>
        <v>522.4350000000001</v>
      </c>
      <c r="L14" s="19">
        <f>SUM(L8:L13)</f>
        <v>6.1499999999999995</v>
      </c>
      <c r="M14" s="19">
        <f>M9+M11+M10+M11</f>
        <v>9.120000000000001</v>
      </c>
      <c r="N14" s="19">
        <f>N8+N9+N11</f>
        <v>40.078</v>
      </c>
      <c r="O14" s="19">
        <f>SUM(O8:O13)</f>
        <v>3.0700000000000003</v>
      </c>
      <c r="P14" s="19">
        <f>SUM(P8:P13)</f>
        <v>213.58999999999997</v>
      </c>
      <c r="Q14" s="19">
        <f>SUM(Q8:Q13)</f>
        <v>334.88</v>
      </c>
      <c r="R14" s="19">
        <f>SUM(R8:R13)</f>
        <v>86</v>
      </c>
      <c r="S14" s="19">
        <f>SUM(S8:S13)</f>
        <v>5.08</v>
      </c>
    </row>
    <row r="15" spans="2:19" ht="18" customHeight="1">
      <c r="B15" s="20"/>
      <c r="C15" s="71" t="s">
        <v>30</v>
      </c>
      <c r="D15" s="71"/>
      <c r="E15" s="71"/>
      <c r="F15" s="71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2:19" ht="18" customHeight="1">
      <c r="B16" s="15">
        <v>70</v>
      </c>
      <c r="C16" s="73" t="s">
        <v>55</v>
      </c>
      <c r="D16" s="73"/>
      <c r="E16" s="73"/>
      <c r="F16" s="73"/>
      <c r="G16" s="16">
        <v>100</v>
      </c>
      <c r="H16" s="17">
        <v>1.57</v>
      </c>
      <c r="I16" s="17">
        <v>6.02</v>
      </c>
      <c r="J16" s="17">
        <v>2.58</v>
      </c>
      <c r="K16" s="18">
        <f>H16*4+I16*9+J16*4</f>
        <v>70.78</v>
      </c>
      <c r="L16" s="17">
        <v>0.04</v>
      </c>
      <c r="M16" s="17">
        <v>17.3</v>
      </c>
      <c r="N16" s="17">
        <v>0.03</v>
      </c>
      <c r="O16" s="17">
        <v>2.9</v>
      </c>
      <c r="P16" s="17">
        <v>33.2</v>
      </c>
      <c r="Q16" s="17">
        <v>49.8</v>
      </c>
      <c r="R16" s="17">
        <v>15.1</v>
      </c>
      <c r="S16" s="17">
        <v>0.87</v>
      </c>
    </row>
    <row r="17" spans="2:19" ht="16.5" customHeight="1">
      <c r="B17" s="15">
        <v>101</v>
      </c>
      <c r="C17" s="66" t="s">
        <v>56</v>
      </c>
      <c r="D17" s="66"/>
      <c r="E17" s="66"/>
      <c r="F17" s="66"/>
      <c r="G17" s="16">
        <v>300</v>
      </c>
      <c r="H17" s="17">
        <v>2.3</v>
      </c>
      <c r="I17" s="17">
        <v>3.26</v>
      </c>
      <c r="J17" s="17">
        <v>2.067</v>
      </c>
      <c r="K17" s="18">
        <f>H17*4+I17*9+J17*4</f>
        <v>46.80799999999999</v>
      </c>
      <c r="L17" s="17">
        <v>0.13</v>
      </c>
      <c r="M17" s="17">
        <v>6.9</v>
      </c>
      <c r="N17" s="17">
        <v>0.025</v>
      </c>
      <c r="O17" s="17">
        <v>1.9500000000000002</v>
      </c>
      <c r="P17" s="17">
        <v>40.1</v>
      </c>
      <c r="Q17" s="17">
        <v>86.7</v>
      </c>
      <c r="R17" s="17">
        <v>30.4</v>
      </c>
      <c r="S17" s="17">
        <v>1.4</v>
      </c>
    </row>
    <row r="18" spans="2:19" ht="18" customHeight="1">
      <c r="B18" s="15">
        <v>268</v>
      </c>
      <c r="C18" s="75" t="s">
        <v>57</v>
      </c>
      <c r="D18" s="75"/>
      <c r="E18" s="75"/>
      <c r="F18" s="75"/>
      <c r="G18" s="16" t="s">
        <v>58</v>
      </c>
      <c r="H18" s="17">
        <v>11.88</v>
      </c>
      <c r="I18" s="17">
        <v>16.19</v>
      </c>
      <c r="J18" s="17">
        <v>9.01</v>
      </c>
      <c r="K18" s="18">
        <f>H18*4+I18*9+J18*4</f>
        <v>229.27</v>
      </c>
      <c r="L18" s="17">
        <v>0.05</v>
      </c>
      <c r="M18" s="17">
        <v>0.74</v>
      </c>
      <c r="N18" s="17">
        <v>0.033</v>
      </c>
      <c r="O18" s="17">
        <v>3.58</v>
      </c>
      <c r="P18" s="17">
        <v>43.3</v>
      </c>
      <c r="Q18" s="17">
        <v>171</v>
      </c>
      <c r="R18" s="17">
        <v>22.4</v>
      </c>
      <c r="S18" s="17">
        <v>2.4</v>
      </c>
    </row>
    <row r="19" spans="2:19" ht="18" customHeight="1">
      <c r="B19" s="15">
        <v>312</v>
      </c>
      <c r="C19" s="66" t="s">
        <v>39</v>
      </c>
      <c r="D19" s="66"/>
      <c r="E19" s="66"/>
      <c r="F19" s="66"/>
      <c r="G19" s="16" t="s">
        <v>32</v>
      </c>
      <c r="H19" s="17">
        <v>3.06</v>
      </c>
      <c r="I19" s="17">
        <v>9.6</v>
      </c>
      <c r="J19" s="17">
        <v>20.43</v>
      </c>
      <c r="K19" s="18">
        <f>H19*4+I19*9+J19*4</f>
        <v>180.35999999999999</v>
      </c>
      <c r="L19" s="17">
        <v>0.18</v>
      </c>
      <c r="M19" s="17"/>
      <c r="N19" s="17">
        <v>0.037</v>
      </c>
      <c r="O19" s="17">
        <v>0.47</v>
      </c>
      <c r="P19" s="17">
        <v>24.7</v>
      </c>
      <c r="Q19" s="17">
        <v>197</v>
      </c>
      <c r="R19" s="17">
        <v>131</v>
      </c>
      <c r="S19" s="17">
        <v>4.43</v>
      </c>
    </row>
    <row r="20" spans="2:19" ht="18" customHeight="1">
      <c r="B20" s="15">
        <v>355</v>
      </c>
      <c r="C20" s="66" t="s">
        <v>59</v>
      </c>
      <c r="D20" s="66"/>
      <c r="E20" s="66"/>
      <c r="F20" s="66"/>
      <c r="G20" s="16">
        <v>200</v>
      </c>
      <c r="H20" s="17">
        <v>1</v>
      </c>
      <c r="I20" s="17">
        <v>0</v>
      </c>
      <c r="J20" s="17">
        <v>20.2</v>
      </c>
      <c r="K20" s="18">
        <f>H20*4.1+I20*9+J20*4</f>
        <v>84.89999999999999</v>
      </c>
      <c r="L20" s="17">
        <v>0.012</v>
      </c>
      <c r="M20" s="17">
        <v>2.7</v>
      </c>
      <c r="N20" s="17"/>
      <c r="O20" s="17">
        <v>0.12</v>
      </c>
      <c r="P20" s="17">
        <v>22.1</v>
      </c>
      <c r="Q20" s="17">
        <v>12</v>
      </c>
      <c r="R20" s="17">
        <v>11.9</v>
      </c>
      <c r="S20" s="17">
        <v>0.27</v>
      </c>
    </row>
    <row r="21" spans="2:19" ht="18" customHeight="1">
      <c r="B21" s="15"/>
      <c r="C21" s="66" t="s">
        <v>28</v>
      </c>
      <c r="D21" s="66"/>
      <c r="E21" s="66"/>
      <c r="F21" s="66"/>
      <c r="G21" s="16">
        <v>80</v>
      </c>
      <c r="H21" s="17">
        <v>6.4</v>
      </c>
      <c r="I21" s="17">
        <v>0.8</v>
      </c>
      <c r="J21" s="17">
        <v>39.2</v>
      </c>
      <c r="K21" s="18">
        <f>H21*4+I21*9+J21*4</f>
        <v>189.60000000000002</v>
      </c>
      <c r="L21" s="17"/>
      <c r="M21" s="17"/>
      <c r="N21" s="17"/>
      <c r="O21" s="17"/>
      <c r="P21" s="17">
        <v>20</v>
      </c>
      <c r="Q21" s="17">
        <v>65</v>
      </c>
      <c r="R21" s="17">
        <v>14</v>
      </c>
      <c r="S21" s="17">
        <v>1</v>
      </c>
    </row>
    <row r="22" spans="2:19" ht="18" customHeight="1">
      <c r="B22" s="15"/>
      <c r="C22" s="66" t="s">
        <v>29</v>
      </c>
      <c r="D22" s="66"/>
      <c r="E22" s="66"/>
      <c r="F22" s="66"/>
      <c r="G22" s="16">
        <v>40</v>
      </c>
      <c r="H22" s="17">
        <v>2.4</v>
      </c>
      <c r="I22" s="17">
        <v>0.8</v>
      </c>
      <c r="J22" s="17">
        <v>13.6</v>
      </c>
      <c r="K22" s="18">
        <f>H22*4+I22*9+J22*4</f>
        <v>71.2</v>
      </c>
      <c r="L22" s="17"/>
      <c r="M22" s="17"/>
      <c r="N22" s="17"/>
      <c r="O22" s="17"/>
      <c r="P22" s="17">
        <v>18</v>
      </c>
      <c r="Q22" s="17">
        <v>79</v>
      </c>
      <c r="R22" s="17">
        <v>24</v>
      </c>
      <c r="S22" s="17">
        <v>2</v>
      </c>
    </row>
    <row r="23" spans="2:19" ht="18" customHeight="1">
      <c r="B23" s="15"/>
      <c r="C23" s="70"/>
      <c r="D23" s="70"/>
      <c r="E23" s="70"/>
      <c r="F23" s="70"/>
      <c r="G23" s="21"/>
      <c r="H23" s="19">
        <f aca="true" t="shared" si="1" ref="H23:S23">SUM(H16:H22)</f>
        <v>28.61</v>
      </c>
      <c r="I23" s="19">
        <f t="shared" si="1"/>
        <v>36.669999999999995</v>
      </c>
      <c r="J23" s="19">
        <f t="shared" si="1"/>
        <v>107.087</v>
      </c>
      <c r="K23" s="19">
        <f t="shared" si="1"/>
        <v>872.918</v>
      </c>
      <c r="L23" s="19">
        <f t="shared" si="1"/>
        <v>0.41200000000000003</v>
      </c>
      <c r="M23" s="19">
        <f t="shared" si="1"/>
        <v>27.64</v>
      </c>
      <c r="N23" s="19">
        <f t="shared" si="1"/>
        <v>0.125</v>
      </c>
      <c r="O23" s="19">
        <f t="shared" si="1"/>
        <v>9.02</v>
      </c>
      <c r="P23" s="19">
        <f t="shared" si="1"/>
        <v>201.4</v>
      </c>
      <c r="Q23" s="19">
        <f t="shared" si="1"/>
        <v>660.5</v>
      </c>
      <c r="R23" s="19">
        <f t="shared" si="1"/>
        <v>248.8</v>
      </c>
      <c r="S23" s="19">
        <f t="shared" si="1"/>
        <v>12.37</v>
      </c>
    </row>
    <row r="24" spans="2:19" ht="18" customHeight="1">
      <c r="B24" s="23"/>
      <c r="C24" s="74"/>
      <c r="D24" s="74"/>
      <c r="E24" s="74"/>
      <c r="F24" s="74"/>
      <c r="G24" s="24"/>
      <c r="H24" s="25">
        <f aca="true" t="shared" si="2" ref="H24:S24">H14+H23</f>
        <v>53.29</v>
      </c>
      <c r="I24" s="25">
        <f t="shared" si="2"/>
        <v>62.44499999999999</v>
      </c>
      <c r="J24" s="25">
        <f t="shared" si="2"/>
        <v>155.022</v>
      </c>
      <c r="K24" s="25">
        <f t="shared" si="2"/>
        <v>1395.353</v>
      </c>
      <c r="L24" s="25">
        <f t="shared" si="2"/>
        <v>6.561999999999999</v>
      </c>
      <c r="M24" s="25">
        <f t="shared" si="2"/>
        <v>36.760000000000005</v>
      </c>
      <c r="N24" s="25">
        <f t="shared" si="2"/>
        <v>40.203</v>
      </c>
      <c r="O24" s="25">
        <f t="shared" si="2"/>
        <v>12.09</v>
      </c>
      <c r="P24" s="25">
        <f t="shared" si="2"/>
        <v>414.99</v>
      </c>
      <c r="Q24" s="25">
        <f t="shared" si="2"/>
        <v>995.38</v>
      </c>
      <c r="R24" s="25">
        <f t="shared" si="2"/>
        <v>334.8</v>
      </c>
      <c r="S24" s="25">
        <f t="shared" si="2"/>
        <v>17.45</v>
      </c>
    </row>
    <row r="25" ht="24.75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</sheetData>
  <sheetProtection selectLockedCells="1" selectUnlockedCells="1"/>
  <mergeCells count="36">
    <mergeCell ref="C23:F23"/>
    <mergeCell ref="C24:F24"/>
    <mergeCell ref="C18:F18"/>
    <mergeCell ref="C19:F19"/>
    <mergeCell ref="C20:F20"/>
    <mergeCell ref="C21:F21"/>
    <mergeCell ref="C22:F22"/>
    <mergeCell ref="C13:F13"/>
    <mergeCell ref="C14:F14"/>
    <mergeCell ref="C15:F15"/>
    <mergeCell ref="G15:S15"/>
    <mergeCell ref="C16:F16"/>
    <mergeCell ref="C17:F17"/>
    <mergeCell ref="C9:F9"/>
    <mergeCell ref="C10:F10"/>
    <mergeCell ref="C11:F11"/>
    <mergeCell ref="C12:F12"/>
    <mergeCell ref="K5:K6"/>
    <mergeCell ref="L5:O5"/>
    <mergeCell ref="P5:S5"/>
    <mergeCell ref="C7:F7"/>
    <mergeCell ref="G7:S7"/>
    <mergeCell ref="C8:F8"/>
    <mergeCell ref="B4:C4"/>
    <mergeCell ref="D4:F4"/>
    <mergeCell ref="B5:B6"/>
    <mergeCell ref="C5:F6"/>
    <mergeCell ref="G5:G6"/>
    <mergeCell ref="H5:J5"/>
    <mergeCell ref="G1:L1"/>
    <mergeCell ref="M1:R1"/>
    <mergeCell ref="B2:C2"/>
    <mergeCell ref="D2:F2"/>
    <mergeCell ref="G2:L2"/>
    <mergeCell ref="B3:C3"/>
    <mergeCell ref="D3:F3"/>
  </mergeCells>
  <printOptions/>
  <pageMargins left="0.7923611111111111" right="0.5152777777777777" top="0.5243055555555556" bottom="0.40694444444444444" header="0.5118055555555555" footer="0.5118055555555555"/>
  <pageSetup horizontalDpi="300" verticalDpi="300" orientation="landscape" paperSize="9" scale="68" r:id="rId1"/>
  <colBreaks count="1" manualBreakCount="1">
    <brk id="1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S24"/>
  <sheetViews>
    <sheetView view="pageBreakPreview" zoomScaleSheetLayoutView="100" zoomScalePageLayoutView="0" workbookViewId="0" topLeftCell="A1">
      <selection activeCell="I4" sqref="I4"/>
    </sheetView>
  </sheetViews>
  <sheetFormatPr defaultColWidth="9.140625" defaultRowHeight="14.25" customHeight="1"/>
  <cols>
    <col min="1" max="1" width="5.140625" style="0" customWidth="1"/>
    <col min="2" max="2" width="9.00390625" style="1" customWidth="1"/>
    <col min="3" max="3" width="14.140625" style="0" customWidth="1"/>
    <col min="5" max="5" width="13.7109375" style="0" customWidth="1"/>
    <col min="6" max="6" width="9.8515625" style="0" customWidth="1"/>
    <col min="7" max="7" width="11.00390625" style="26" customWidth="1"/>
    <col min="8" max="11" width="9.140625" style="3" customWidth="1"/>
    <col min="12" max="19" width="9.140625" style="4" customWidth="1"/>
  </cols>
  <sheetData>
    <row r="1" spans="7:18" ht="12.75" customHeight="1">
      <c r="G1" s="88"/>
      <c r="H1" s="88"/>
      <c r="I1" s="88"/>
      <c r="J1" s="88"/>
      <c r="K1" s="88"/>
      <c r="L1" s="88"/>
      <c r="M1" s="58" t="s">
        <v>0</v>
      </c>
      <c r="N1" s="58"/>
      <c r="O1" s="58"/>
      <c r="P1" s="58"/>
      <c r="Q1" s="58"/>
      <c r="R1" s="58"/>
    </row>
    <row r="2" spans="2:19" ht="12.75" customHeight="1">
      <c r="B2" s="59" t="s">
        <v>49</v>
      </c>
      <c r="C2" s="59"/>
      <c r="D2" s="60" t="s">
        <v>45</v>
      </c>
      <c r="E2" s="60"/>
      <c r="F2" s="60"/>
      <c r="G2" s="89"/>
      <c r="H2" s="89"/>
      <c r="I2" s="89"/>
      <c r="J2" s="89"/>
      <c r="K2" s="89"/>
      <c r="L2" s="89"/>
      <c r="M2" s="5"/>
      <c r="N2" s="5"/>
      <c r="O2" s="5"/>
      <c r="P2" s="5"/>
      <c r="Q2" s="5"/>
      <c r="R2" s="5"/>
      <c r="S2" s="5"/>
    </row>
    <row r="3" spans="2:8" ht="12.75" customHeight="1">
      <c r="B3" s="59" t="s">
        <v>3</v>
      </c>
      <c r="C3" s="59"/>
      <c r="D3" s="62" t="s">
        <v>4</v>
      </c>
      <c r="E3" s="62"/>
      <c r="F3" s="62"/>
      <c r="G3" s="27"/>
      <c r="H3" s="7"/>
    </row>
    <row r="4" spans="2:11" ht="15" customHeight="1">
      <c r="B4" s="59" t="s">
        <v>5</v>
      </c>
      <c r="C4" s="59"/>
      <c r="D4" s="67" t="s">
        <v>126</v>
      </c>
      <c r="E4" s="67"/>
      <c r="F4" s="67"/>
      <c r="H4" s="9"/>
      <c r="I4" s="9"/>
      <c r="J4" s="9"/>
      <c r="K4" s="9"/>
    </row>
    <row r="5" spans="2:19" ht="19.5" customHeight="1">
      <c r="B5" s="68" t="s">
        <v>7</v>
      </c>
      <c r="C5" s="68" t="s">
        <v>8</v>
      </c>
      <c r="D5" s="68"/>
      <c r="E5" s="68"/>
      <c r="F5" s="68"/>
      <c r="G5" s="91" t="s">
        <v>9</v>
      </c>
      <c r="H5" s="63" t="s">
        <v>10</v>
      </c>
      <c r="I5" s="63"/>
      <c r="J5" s="63"/>
      <c r="K5" s="63" t="s">
        <v>11</v>
      </c>
      <c r="L5" s="63" t="s">
        <v>12</v>
      </c>
      <c r="M5" s="63"/>
      <c r="N5" s="63"/>
      <c r="O5" s="63"/>
      <c r="P5" s="63" t="s">
        <v>13</v>
      </c>
      <c r="Q5" s="63"/>
      <c r="R5" s="63"/>
      <c r="S5" s="63"/>
    </row>
    <row r="6" spans="2:19" ht="33.75" customHeight="1">
      <c r="B6" s="68"/>
      <c r="C6" s="68"/>
      <c r="D6" s="68"/>
      <c r="E6" s="68"/>
      <c r="F6" s="68"/>
      <c r="G6" s="91"/>
      <c r="H6" s="10" t="s">
        <v>14</v>
      </c>
      <c r="I6" s="11" t="s">
        <v>15</v>
      </c>
      <c r="J6" s="12" t="s">
        <v>16</v>
      </c>
      <c r="K6" s="63"/>
      <c r="L6" s="13" t="s">
        <v>17</v>
      </c>
      <c r="M6" s="13" t="s">
        <v>18</v>
      </c>
      <c r="N6" s="13" t="s">
        <v>19</v>
      </c>
      <c r="O6" s="13" t="s">
        <v>20</v>
      </c>
      <c r="P6" s="13" t="s">
        <v>21</v>
      </c>
      <c r="Q6" s="13" t="s">
        <v>22</v>
      </c>
      <c r="R6" s="13" t="s">
        <v>23</v>
      </c>
      <c r="S6" s="13" t="s">
        <v>24</v>
      </c>
    </row>
    <row r="7" spans="2:19" ht="18" customHeight="1">
      <c r="B7" s="14"/>
      <c r="C7" s="64" t="s">
        <v>25</v>
      </c>
      <c r="D7" s="64"/>
      <c r="E7" s="64"/>
      <c r="F7" s="64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</row>
    <row r="8" spans="2:19" ht="16.5" customHeight="1">
      <c r="B8" s="15">
        <v>452</v>
      </c>
      <c r="C8" s="66" t="s">
        <v>120</v>
      </c>
      <c r="D8" s="66"/>
      <c r="E8" s="66"/>
      <c r="F8" s="66"/>
      <c r="G8" s="16">
        <v>45</v>
      </c>
      <c r="H8" s="17">
        <v>2.44</v>
      </c>
      <c r="I8" s="17">
        <v>9.63</v>
      </c>
      <c r="J8" s="17">
        <v>31.04</v>
      </c>
      <c r="K8" s="18">
        <f aca="true" t="shared" si="0" ref="K8:K13">H8*4+I8*9+J8*4</f>
        <v>220.59</v>
      </c>
      <c r="L8" s="17">
        <v>0.11</v>
      </c>
      <c r="M8" s="17">
        <v>10.29</v>
      </c>
      <c r="N8" s="17">
        <v>0.03</v>
      </c>
      <c r="O8" s="17">
        <v>2.1</v>
      </c>
      <c r="P8" s="17">
        <v>60.9</v>
      </c>
      <c r="Q8" s="17">
        <v>65.1</v>
      </c>
      <c r="R8" s="17">
        <v>29.4</v>
      </c>
      <c r="S8" s="17">
        <v>1.05</v>
      </c>
    </row>
    <row r="9" spans="2:19" ht="16.5" customHeight="1">
      <c r="B9" s="15">
        <v>223</v>
      </c>
      <c r="C9" s="69" t="s">
        <v>119</v>
      </c>
      <c r="D9" s="69"/>
      <c r="E9" s="69"/>
      <c r="F9" s="69"/>
      <c r="G9" s="16" t="s">
        <v>70</v>
      </c>
      <c r="H9" s="17">
        <v>17.53</v>
      </c>
      <c r="I9" s="17">
        <v>13.26</v>
      </c>
      <c r="J9" s="17">
        <v>33.6</v>
      </c>
      <c r="K9" s="18">
        <f t="shared" si="0"/>
        <v>323.86</v>
      </c>
      <c r="L9" s="17">
        <v>0.08</v>
      </c>
      <c r="M9" s="17">
        <v>0.2</v>
      </c>
      <c r="N9" s="17">
        <v>0.251</v>
      </c>
      <c r="O9" s="17">
        <v>0.58</v>
      </c>
      <c r="P9" s="17">
        <v>79.7</v>
      </c>
      <c r="Q9" s="17">
        <v>174</v>
      </c>
      <c r="R9" s="17">
        <v>12.4</v>
      </c>
      <c r="S9" s="17">
        <v>2.04</v>
      </c>
    </row>
    <row r="10" spans="2:19" ht="16.5" customHeight="1">
      <c r="B10" s="15">
        <v>15</v>
      </c>
      <c r="C10" s="66" t="s">
        <v>36</v>
      </c>
      <c r="D10" s="66"/>
      <c r="E10" s="66"/>
      <c r="F10" s="66"/>
      <c r="G10" s="16">
        <v>10</v>
      </c>
      <c r="H10" s="17">
        <v>2.32</v>
      </c>
      <c r="I10" s="17">
        <v>2.95</v>
      </c>
      <c r="J10" s="17"/>
      <c r="K10" s="18">
        <f t="shared" si="0"/>
        <v>35.83</v>
      </c>
      <c r="L10" s="17">
        <v>0.003</v>
      </c>
      <c r="M10" s="17">
        <v>0.07</v>
      </c>
      <c r="N10" s="17">
        <v>0.026000000000000002</v>
      </c>
      <c r="O10" s="17">
        <v>0.05</v>
      </c>
      <c r="P10" s="17">
        <v>88</v>
      </c>
      <c r="Q10" s="17">
        <v>50</v>
      </c>
      <c r="R10" s="17">
        <v>3.5</v>
      </c>
      <c r="S10" s="17">
        <v>0.1</v>
      </c>
    </row>
    <row r="11" spans="2:19" ht="16.5" customHeight="1">
      <c r="B11" s="15">
        <v>382</v>
      </c>
      <c r="C11" s="66" t="s">
        <v>121</v>
      </c>
      <c r="D11" s="66"/>
      <c r="E11" s="66"/>
      <c r="F11" s="66"/>
      <c r="G11" s="16">
        <v>200</v>
      </c>
      <c r="H11" s="17">
        <v>4</v>
      </c>
      <c r="I11" s="17">
        <v>4</v>
      </c>
      <c r="J11" s="17">
        <v>26</v>
      </c>
      <c r="K11" s="18">
        <f t="shared" si="0"/>
        <v>156</v>
      </c>
      <c r="L11" s="17"/>
      <c r="M11" s="17">
        <v>0.30000000000000004</v>
      </c>
      <c r="N11" s="17"/>
      <c r="O11" s="17"/>
      <c r="P11" s="17">
        <v>11.1</v>
      </c>
      <c r="Q11" s="17">
        <v>2.8</v>
      </c>
      <c r="R11" s="17">
        <v>1.4</v>
      </c>
      <c r="S11" s="17">
        <v>0.28</v>
      </c>
    </row>
    <row r="12" spans="2:19" ht="16.5" customHeight="1">
      <c r="B12" s="15"/>
      <c r="C12" s="66" t="s">
        <v>28</v>
      </c>
      <c r="D12" s="66"/>
      <c r="E12" s="66"/>
      <c r="F12" s="66"/>
      <c r="G12" s="22">
        <v>40</v>
      </c>
      <c r="H12" s="17">
        <v>3.2</v>
      </c>
      <c r="I12" s="17">
        <v>0.4</v>
      </c>
      <c r="J12" s="17">
        <v>19.6</v>
      </c>
      <c r="K12" s="18">
        <f t="shared" si="0"/>
        <v>94.80000000000001</v>
      </c>
      <c r="L12" s="17"/>
      <c r="M12" s="17"/>
      <c r="N12" s="17"/>
      <c r="O12" s="17"/>
      <c r="P12" s="17">
        <v>15</v>
      </c>
      <c r="Q12" s="17">
        <v>48.8</v>
      </c>
      <c r="R12" s="17">
        <v>10.5</v>
      </c>
      <c r="S12" s="17">
        <v>0.75</v>
      </c>
    </row>
    <row r="13" spans="2:19" ht="16.5" customHeight="1">
      <c r="B13" s="15"/>
      <c r="C13" s="66" t="s">
        <v>29</v>
      </c>
      <c r="D13" s="66"/>
      <c r="E13" s="66"/>
      <c r="F13" s="66"/>
      <c r="G13" s="22">
        <v>30</v>
      </c>
      <c r="H13" s="17">
        <v>1.8</v>
      </c>
      <c r="I13" s="17">
        <v>0.6</v>
      </c>
      <c r="J13" s="17">
        <v>10.2</v>
      </c>
      <c r="K13" s="18">
        <f t="shared" si="0"/>
        <v>53.4</v>
      </c>
      <c r="L13" s="17"/>
      <c r="M13" s="17"/>
      <c r="N13" s="17"/>
      <c r="O13" s="17"/>
      <c r="P13" s="17">
        <v>18</v>
      </c>
      <c r="Q13" s="17">
        <v>79</v>
      </c>
      <c r="R13" s="17">
        <v>24</v>
      </c>
      <c r="S13" s="17">
        <v>2</v>
      </c>
    </row>
    <row r="14" spans="2:19" ht="18" customHeight="1">
      <c r="B14" s="15"/>
      <c r="C14" s="70"/>
      <c r="D14" s="70"/>
      <c r="E14" s="70"/>
      <c r="F14" s="70"/>
      <c r="G14" s="22"/>
      <c r="H14" s="19">
        <f aca="true" t="shared" si="1" ref="H14:S14">SUM(H8:H13)</f>
        <v>31.290000000000003</v>
      </c>
      <c r="I14" s="19">
        <f t="shared" si="1"/>
        <v>30.84</v>
      </c>
      <c r="J14" s="19">
        <f t="shared" si="1"/>
        <v>120.44000000000001</v>
      </c>
      <c r="K14" s="19">
        <f t="shared" si="1"/>
        <v>884.4800000000001</v>
      </c>
      <c r="L14" s="19">
        <f t="shared" si="1"/>
        <v>0.193</v>
      </c>
      <c r="M14" s="19">
        <f t="shared" si="1"/>
        <v>10.86</v>
      </c>
      <c r="N14" s="19">
        <f t="shared" si="1"/>
        <v>0.30700000000000005</v>
      </c>
      <c r="O14" s="19">
        <f t="shared" si="1"/>
        <v>2.73</v>
      </c>
      <c r="P14" s="19">
        <f t="shared" si="1"/>
        <v>272.7</v>
      </c>
      <c r="Q14" s="19">
        <f t="shared" si="1"/>
        <v>419.70000000000005</v>
      </c>
      <c r="R14" s="19">
        <f t="shared" si="1"/>
        <v>81.19999999999999</v>
      </c>
      <c r="S14" s="19">
        <f t="shared" si="1"/>
        <v>6.22</v>
      </c>
    </row>
    <row r="15" spans="2:19" ht="18" customHeight="1">
      <c r="B15" s="20"/>
      <c r="C15" s="71" t="s">
        <v>30</v>
      </c>
      <c r="D15" s="71"/>
      <c r="E15" s="71"/>
      <c r="F15" s="71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</row>
    <row r="16" spans="2:19" ht="21" customHeight="1">
      <c r="B16" s="15">
        <v>45</v>
      </c>
      <c r="C16" s="73" t="s">
        <v>122</v>
      </c>
      <c r="D16" s="73"/>
      <c r="E16" s="73"/>
      <c r="F16" s="73"/>
      <c r="G16" s="16">
        <v>100</v>
      </c>
      <c r="H16" s="17">
        <v>21.31</v>
      </c>
      <c r="I16" s="17">
        <v>3.24</v>
      </c>
      <c r="J16" s="17">
        <v>8.46</v>
      </c>
      <c r="K16" s="18">
        <f>H16*4+I16*9+J16*4</f>
        <v>148.24</v>
      </c>
      <c r="L16" s="17">
        <v>0.04</v>
      </c>
      <c r="M16" s="17">
        <v>17.3</v>
      </c>
      <c r="N16" s="17">
        <v>0.03</v>
      </c>
      <c r="O16" s="17">
        <v>2.9</v>
      </c>
      <c r="P16" s="17">
        <v>33.2</v>
      </c>
      <c r="Q16" s="17">
        <v>49.8</v>
      </c>
      <c r="R16" s="17">
        <v>15.1</v>
      </c>
      <c r="S16" s="17">
        <v>0.87</v>
      </c>
    </row>
    <row r="17" spans="2:19" ht="18" customHeight="1">
      <c r="B17" s="15">
        <v>99</v>
      </c>
      <c r="C17" s="75" t="s">
        <v>123</v>
      </c>
      <c r="D17" s="75"/>
      <c r="E17" s="75"/>
      <c r="F17" s="75"/>
      <c r="G17" s="22">
        <v>300</v>
      </c>
      <c r="H17" s="17">
        <v>2.3</v>
      </c>
      <c r="I17" s="17">
        <v>5.99</v>
      </c>
      <c r="J17" s="17">
        <v>10.98</v>
      </c>
      <c r="K17" s="18">
        <f>H17*4+I17*9+J17*4</f>
        <v>107.03</v>
      </c>
      <c r="L17" s="17">
        <v>0.27</v>
      </c>
      <c r="M17" s="17">
        <v>6.99</v>
      </c>
      <c r="N17" s="17"/>
      <c r="O17" s="17">
        <v>2.91</v>
      </c>
      <c r="P17" s="17">
        <v>51.2</v>
      </c>
      <c r="Q17" s="17">
        <v>105.7</v>
      </c>
      <c r="R17" s="17">
        <v>42.6</v>
      </c>
      <c r="S17" s="17">
        <v>2.46</v>
      </c>
    </row>
    <row r="18" spans="2:19" ht="19.5" customHeight="1">
      <c r="B18" s="15">
        <v>229</v>
      </c>
      <c r="C18" s="66" t="s">
        <v>125</v>
      </c>
      <c r="D18" s="66"/>
      <c r="E18" s="66"/>
      <c r="F18" s="66"/>
      <c r="G18" s="16" t="s">
        <v>116</v>
      </c>
      <c r="H18" s="17">
        <v>17.03</v>
      </c>
      <c r="I18" s="17">
        <v>4.35</v>
      </c>
      <c r="J18" s="17">
        <v>5.7</v>
      </c>
      <c r="K18" s="18">
        <f>H18*4+I18*9+J18*4</f>
        <v>130.07000000000002</v>
      </c>
      <c r="L18" s="17">
        <v>0.03</v>
      </c>
      <c r="M18" s="17"/>
      <c r="N18" s="17"/>
      <c r="O18" s="17"/>
      <c r="P18" s="17">
        <v>14.6</v>
      </c>
      <c r="Q18" s="17">
        <v>181</v>
      </c>
      <c r="R18" s="17">
        <v>21.2</v>
      </c>
      <c r="S18" s="17">
        <v>3</v>
      </c>
    </row>
    <row r="19" spans="2:19" ht="19.5" customHeight="1">
      <c r="B19" s="15">
        <v>171</v>
      </c>
      <c r="C19" s="66" t="s">
        <v>124</v>
      </c>
      <c r="D19" s="66"/>
      <c r="E19" s="66"/>
      <c r="F19" s="66"/>
      <c r="G19" s="16" t="s">
        <v>67</v>
      </c>
      <c r="H19" s="17">
        <v>5.53</v>
      </c>
      <c r="I19" s="17">
        <v>6.115</v>
      </c>
      <c r="J19" s="17">
        <v>25.52</v>
      </c>
      <c r="K19" s="18">
        <f>H19*4+I19*9+J19*4</f>
        <v>179.235</v>
      </c>
      <c r="L19" s="17">
        <v>0.18</v>
      </c>
      <c r="M19" s="17"/>
      <c r="N19" s="17">
        <v>0.037</v>
      </c>
      <c r="O19" s="17">
        <v>0.47</v>
      </c>
      <c r="P19" s="17">
        <v>24.7</v>
      </c>
      <c r="Q19" s="17">
        <v>197</v>
      </c>
      <c r="R19" s="17">
        <v>131</v>
      </c>
      <c r="S19" s="17">
        <v>4.43</v>
      </c>
    </row>
    <row r="20" spans="2:19" ht="18" customHeight="1">
      <c r="B20" s="15">
        <v>388</v>
      </c>
      <c r="C20" s="66" t="s">
        <v>38</v>
      </c>
      <c r="D20" s="66"/>
      <c r="E20" s="66"/>
      <c r="F20" s="66"/>
      <c r="G20" s="16">
        <v>200</v>
      </c>
      <c r="H20" s="17">
        <v>0.2</v>
      </c>
      <c r="I20" s="17">
        <v>0.2</v>
      </c>
      <c r="J20" s="17">
        <v>12.2</v>
      </c>
      <c r="K20" s="18">
        <f>H20*4.1+I20*9+J20*4</f>
        <v>51.419999999999995</v>
      </c>
      <c r="L20" s="17">
        <v>0.01</v>
      </c>
      <c r="M20" s="17">
        <v>100</v>
      </c>
      <c r="N20" s="17"/>
      <c r="O20" s="17"/>
      <c r="P20" s="17">
        <v>7.73</v>
      </c>
      <c r="Q20" s="17">
        <v>2.13</v>
      </c>
      <c r="R20" s="17">
        <v>2.67</v>
      </c>
      <c r="S20" s="17">
        <v>0.53</v>
      </c>
    </row>
    <row r="21" spans="2:19" ht="18" customHeight="1">
      <c r="B21" s="15"/>
      <c r="C21" s="66" t="s">
        <v>28</v>
      </c>
      <c r="D21" s="66"/>
      <c r="E21" s="66"/>
      <c r="F21" s="66"/>
      <c r="G21" s="22">
        <v>80</v>
      </c>
      <c r="H21" s="17">
        <v>5.4</v>
      </c>
      <c r="I21" s="17">
        <v>0.8</v>
      </c>
      <c r="J21" s="17">
        <v>39.2</v>
      </c>
      <c r="K21" s="18">
        <f>H21*4+I21*9+J21*4</f>
        <v>185.60000000000002</v>
      </c>
      <c r="L21" s="17"/>
      <c r="M21" s="17"/>
      <c r="N21" s="17"/>
      <c r="O21" s="17"/>
      <c r="P21" s="17">
        <v>20</v>
      </c>
      <c r="Q21" s="17">
        <v>65</v>
      </c>
      <c r="R21" s="17">
        <v>14</v>
      </c>
      <c r="S21" s="17">
        <v>1</v>
      </c>
    </row>
    <row r="22" spans="2:19" ht="18" customHeight="1">
      <c r="B22" s="15"/>
      <c r="C22" s="66" t="s">
        <v>29</v>
      </c>
      <c r="D22" s="66"/>
      <c r="E22" s="66"/>
      <c r="F22" s="66"/>
      <c r="G22" s="22">
        <v>40</v>
      </c>
      <c r="H22" s="17">
        <v>2.4</v>
      </c>
      <c r="I22" s="17">
        <v>0.8</v>
      </c>
      <c r="J22" s="17">
        <v>13.6</v>
      </c>
      <c r="K22" s="18">
        <f>H22*4+I22*9+J22*4</f>
        <v>71.2</v>
      </c>
      <c r="L22" s="17"/>
      <c r="M22" s="17"/>
      <c r="N22" s="17"/>
      <c r="O22" s="17"/>
      <c r="P22" s="17">
        <v>18</v>
      </c>
      <c r="Q22" s="17">
        <v>79</v>
      </c>
      <c r="R22" s="17">
        <v>24</v>
      </c>
      <c r="S22" s="17">
        <v>2</v>
      </c>
    </row>
    <row r="23" spans="2:19" ht="18" customHeight="1">
      <c r="B23" s="15"/>
      <c r="C23" s="70"/>
      <c r="D23" s="70"/>
      <c r="E23" s="70"/>
      <c r="F23" s="70"/>
      <c r="G23" s="22"/>
      <c r="H23" s="19">
        <f aca="true" t="shared" si="2" ref="H23:S23">SUM(H16:H22)</f>
        <v>54.17</v>
      </c>
      <c r="I23" s="19">
        <f t="shared" si="2"/>
        <v>21.495</v>
      </c>
      <c r="J23" s="19">
        <f t="shared" si="2"/>
        <v>115.66</v>
      </c>
      <c r="K23" s="19">
        <f t="shared" si="2"/>
        <v>872.7950000000001</v>
      </c>
      <c r="L23" s="19">
        <f t="shared" si="2"/>
        <v>0.53</v>
      </c>
      <c r="M23" s="19">
        <f t="shared" si="2"/>
        <v>124.28999999999999</v>
      </c>
      <c r="N23" s="19">
        <f t="shared" si="2"/>
        <v>0.067</v>
      </c>
      <c r="O23" s="19">
        <f t="shared" si="2"/>
        <v>6.28</v>
      </c>
      <c r="P23" s="19">
        <f t="shared" si="2"/>
        <v>169.43</v>
      </c>
      <c r="Q23" s="19">
        <f t="shared" si="2"/>
        <v>679.63</v>
      </c>
      <c r="R23" s="19">
        <f t="shared" si="2"/>
        <v>250.57</v>
      </c>
      <c r="S23" s="19">
        <f t="shared" si="2"/>
        <v>14.29</v>
      </c>
    </row>
    <row r="24" spans="2:19" ht="24.75" customHeight="1">
      <c r="B24" s="23"/>
      <c r="C24" s="74"/>
      <c r="D24" s="74"/>
      <c r="E24" s="74"/>
      <c r="F24" s="74"/>
      <c r="G24" s="28"/>
      <c r="H24" s="25">
        <f aca="true" t="shared" si="3" ref="H24:O24">H14+H23</f>
        <v>85.46000000000001</v>
      </c>
      <c r="I24" s="25">
        <f t="shared" si="3"/>
        <v>52.335</v>
      </c>
      <c r="J24" s="25">
        <f t="shared" si="3"/>
        <v>236.10000000000002</v>
      </c>
      <c r="K24" s="25">
        <f t="shared" si="3"/>
        <v>1757.275</v>
      </c>
      <c r="L24" s="25">
        <f t="shared" si="3"/>
        <v>0.7230000000000001</v>
      </c>
      <c r="M24" s="25">
        <f t="shared" si="3"/>
        <v>135.14999999999998</v>
      </c>
      <c r="N24" s="25">
        <f t="shared" si="3"/>
        <v>0.37400000000000005</v>
      </c>
      <c r="O24" s="25">
        <f t="shared" si="3"/>
        <v>9.01</v>
      </c>
      <c r="P24" s="25">
        <f>Q14+Q23</f>
        <v>1099.33</v>
      </c>
      <c r="Q24" s="25">
        <f>Q14+Q23</f>
        <v>1099.33</v>
      </c>
      <c r="R24" s="25">
        <f>R14+R23</f>
        <v>331.77</v>
      </c>
      <c r="S24" s="25">
        <f>S14+S23</f>
        <v>20.509999999999998</v>
      </c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65515" ht="12.75" customHeight="1"/>
    <row r="65516" ht="12.75" customHeight="1"/>
    <row r="65517" ht="12.75" customHeight="1"/>
    <row r="65518" ht="12.75" customHeight="1"/>
  </sheetData>
  <sheetProtection selectLockedCells="1" selectUnlockedCells="1"/>
  <mergeCells count="36">
    <mergeCell ref="C20:F20"/>
    <mergeCell ref="C24:F24"/>
    <mergeCell ref="C21:F21"/>
    <mergeCell ref="C22:F22"/>
    <mergeCell ref="C23:F23"/>
    <mergeCell ref="C15:F15"/>
    <mergeCell ref="G15:S15"/>
    <mergeCell ref="C16:F16"/>
    <mergeCell ref="C17:F17"/>
    <mergeCell ref="C18:F18"/>
    <mergeCell ref="C19:F19"/>
    <mergeCell ref="C9:F9"/>
    <mergeCell ref="C10:F10"/>
    <mergeCell ref="C11:F11"/>
    <mergeCell ref="C12:F12"/>
    <mergeCell ref="C13:F13"/>
    <mergeCell ref="C14:F14"/>
    <mergeCell ref="K5:K6"/>
    <mergeCell ref="L5:O5"/>
    <mergeCell ref="P5:S5"/>
    <mergeCell ref="C7:F7"/>
    <mergeCell ref="G7:S7"/>
    <mergeCell ref="C8:F8"/>
    <mergeCell ref="B4:C4"/>
    <mergeCell ref="D4:F4"/>
    <mergeCell ref="B5:B6"/>
    <mergeCell ref="C5:F6"/>
    <mergeCell ref="G5:G6"/>
    <mergeCell ref="H5:J5"/>
    <mergeCell ref="G1:L1"/>
    <mergeCell ref="M1:R1"/>
    <mergeCell ref="B2:C2"/>
    <mergeCell ref="D2:F2"/>
    <mergeCell ref="G2:L2"/>
    <mergeCell ref="B3:C3"/>
    <mergeCell ref="D3:F3"/>
  </mergeCells>
  <printOptions/>
  <pageMargins left="0.7923611111111111" right="0.5152777777777777" top="0.5243055555555556" bottom="0.40694444444444444" header="0.5118055555555555" footer="0.5118055555555555"/>
  <pageSetup horizontalDpi="300" verticalDpi="300" orientation="landscape" paperSize="9" scale="68" r:id="rId1"/>
  <colBreaks count="1" manualBreakCount="1">
    <brk id="1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S26"/>
  <sheetViews>
    <sheetView view="pageBreakPreview" zoomScale="90" zoomScaleSheetLayoutView="90" zoomScalePageLayoutView="0" workbookViewId="0" topLeftCell="A1">
      <selection activeCell="D4" sqref="D4:F4"/>
    </sheetView>
  </sheetViews>
  <sheetFormatPr defaultColWidth="9.140625" defaultRowHeight="14.25" customHeight="1"/>
  <cols>
    <col min="1" max="1" width="5.140625" style="0" customWidth="1"/>
    <col min="2" max="2" width="9.00390625" style="1" customWidth="1"/>
    <col min="3" max="3" width="14.140625" style="0" customWidth="1"/>
    <col min="5" max="5" width="13.7109375" style="0" customWidth="1"/>
    <col min="6" max="6" width="9.8515625" style="0" customWidth="1"/>
    <col min="7" max="7" width="11.00390625" style="2" customWidth="1"/>
    <col min="8" max="11" width="9.140625" style="3" customWidth="1"/>
    <col min="12" max="19" width="9.140625" style="4" customWidth="1"/>
  </cols>
  <sheetData>
    <row r="1" spans="7:18" ht="14.25" customHeight="1">
      <c r="G1" s="57"/>
      <c r="H1" s="57"/>
      <c r="I1" s="57"/>
      <c r="J1" s="57"/>
      <c r="K1" s="57"/>
      <c r="L1" s="57"/>
      <c r="M1" s="58" t="s">
        <v>0</v>
      </c>
      <c r="N1" s="58"/>
      <c r="O1" s="58"/>
      <c r="P1" s="58"/>
      <c r="Q1" s="58"/>
      <c r="R1" s="58"/>
    </row>
    <row r="2" spans="2:19" ht="12.75" customHeight="1">
      <c r="B2" s="59" t="s">
        <v>1</v>
      </c>
      <c r="C2" s="59"/>
      <c r="D2" s="60" t="s">
        <v>35</v>
      </c>
      <c r="E2" s="60"/>
      <c r="F2" s="60"/>
      <c r="G2" s="61"/>
      <c r="H2" s="61"/>
      <c r="I2" s="61"/>
      <c r="J2" s="61"/>
      <c r="K2" s="61"/>
      <c r="L2" s="61"/>
      <c r="M2" s="5"/>
      <c r="N2" s="5"/>
      <c r="O2" s="5"/>
      <c r="P2" s="5"/>
      <c r="Q2" s="5"/>
      <c r="R2" s="5"/>
      <c r="S2" s="5"/>
    </row>
    <row r="3" spans="2:8" ht="12.75" customHeight="1">
      <c r="B3" s="59" t="s">
        <v>3</v>
      </c>
      <c r="C3" s="59"/>
      <c r="D3" s="62" t="s">
        <v>4</v>
      </c>
      <c r="E3" s="62"/>
      <c r="F3" s="62"/>
      <c r="G3" s="6"/>
      <c r="H3" s="7"/>
    </row>
    <row r="4" spans="2:11" ht="15" customHeight="1">
      <c r="B4" s="59" t="s">
        <v>5</v>
      </c>
      <c r="C4" s="59"/>
      <c r="D4" s="67" t="s">
        <v>126</v>
      </c>
      <c r="E4" s="67"/>
      <c r="F4" s="67"/>
      <c r="G4" s="8"/>
      <c r="H4" s="9"/>
      <c r="I4" s="9"/>
      <c r="J4" s="9"/>
      <c r="K4" s="9"/>
    </row>
    <row r="5" spans="2:19" ht="19.5" customHeight="1">
      <c r="B5" s="68" t="s">
        <v>7</v>
      </c>
      <c r="C5" s="68" t="s">
        <v>8</v>
      </c>
      <c r="D5" s="68"/>
      <c r="E5" s="68"/>
      <c r="F5" s="68"/>
      <c r="G5" s="68" t="s">
        <v>9</v>
      </c>
      <c r="H5" s="63" t="s">
        <v>10</v>
      </c>
      <c r="I5" s="63"/>
      <c r="J5" s="63"/>
      <c r="K5" s="63" t="s">
        <v>11</v>
      </c>
      <c r="L5" s="63" t="s">
        <v>12</v>
      </c>
      <c r="M5" s="63"/>
      <c r="N5" s="63"/>
      <c r="O5" s="63"/>
      <c r="P5" s="63" t="s">
        <v>13</v>
      </c>
      <c r="Q5" s="63"/>
      <c r="R5" s="63"/>
      <c r="S5" s="63"/>
    </row>
    <row r="6" spans="2:19" ht="33.75" customHeight="1">
      <c r="B6" s="68"/>
      <c r="C6" s="68"/>
      <c r="D6" s="68"/>
      <c r="E6" s="68"/>
      <c r="F6" s="68"/>
      <c r="G6" s="68"/>
      <c r="H6" s="10" t="s">
        <v>14</v>
      </c>
      <c r="I6" s="11" t="s">
        <v>15</v>
      </c>
      <c r="J6" s="12" t="s">
        <v>16</v>
      </c>
      <c r="K6" s="63"/>
      <c r="L6" s="13" t="s">
        <v>17</v>
      </c>
      <c r="M6" s="13" t="s">
        <v>18</v>
      </c>
      <c r="N6" s="13" t="s">
        <v>19</v>
      </c>
      <c r="O6" s="13" t="s">
        <v>20</v>
      </c>
      <c r="P6" s="13" t="s">
        <v>21</v>
      </c>
      <c r="Q6" s="13" t="s">
        <v>22</v>
      </c>
      <c r="R6" s="13" t="s">
        <v>23</v>
      </c>
      <c r="S6" s="13" t="s">
        <v>24</v>
      </c>
    </row>
    <row r="7" spans="2:19" ht="18" customHeight="1">
      <c r="B7" s="14"/>
      <c r="C7" s="64" t="s">
        <v>25</v>
      </c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2:19" ht="16.5" customHeight="1">
      <c r="B8" s="15">
        <v>14</v>
      </c>
      <c r="C8" s="66" t="s">
        <v>26</v>
      </c>
      <c r="D8" s="66"/>
      <c r="E8" s="66"/>
      <c r="F8" s="66"/>
      <c r="G8" s="16">
        <v>10</v>
      </c>
      <c r="H8" s="17">
        <v>0.08</v>
      </c>
      <c r="I8" s="17">
        <v>7.25</v>
      </c>
      <c r="J8" s="17">
        <v>0.13</v>
      </c>
      <c r="K8" s="18">
        <f aca="true" t="shared" si="0" ref="K8:K14">H8*4+I8*9+J8*4</f>
        <v>66.08999999999999</v>
      </c>
      <c r="L8" s="17">
        <v>6</v>
      </c>
      <c r="M8" s="17"/>
      <c r="N8" s="17"/>
      <c r="O8" s="17">
        <v>0.16</v>
      </c>
      <c r="P8" s="17">
        <v>3.6</v>
      </c>
      <c r="Q8" s="17">
        <v>4.5</v>
      </c>
      <c r="R8" s="17"/>
      <c r="S8" s="17">
        <v>0.03</v>
      </c>
    </row>
    <row r="9" spans="2:19" ht="16.5" customHeight="1">
      <c r="B9" s="15">
        <v>73</v>
      </c>
      <c r="C9" s="66" t="s">
        <v>60</v>
      </c>
      <c r="D9" s="66"/>
      <c r="E9" s="66"/>
      <c r="F9" s="66"/>
      <c r="G9" s="16">
        <v>50</v>
      </c>
      <c r="H9" s="17">
        <v>1.635</v>
      </c>
      <c r="I9" s="17">
        <v>3.593</v>
      </c>
      <c r="J9" s="17">
        <v>7.275</v>
      </c>
      <c r="K9" s="18">
        <f t="shared" si="0"/>
        <v>67.977</v>
      </c>
      <c r="L9" s="17"/>
      <c r="M9" s="17">
        <v>0.82</v>
      </c>
      <c r="N9" s="17">
        <v>0.033</v>
      </c>
      <c r="O9" s="17"/>
      <c r="P9" s="17">
        <v>212</v>
      </c>
      <c r="Q9" s="17">
        <v>136</v>
      </c>
      <c r="R9" s="17">
        <v>26.6</v>
      </c>
      <c r="S9" s="17">
        <v>0.65</v>
      </c>
    </row>
    <row r="10" spans="2:19" ht="16.5" customHeight="1">
      <c r="B10" s="15">
        <v>174</v>
      </c>
      <c r="C10" s="69" t="s">
        <v>61</v>
      </c>
      <c r="D10" s="69"/>
      <c r="E10" s="69"/>
      <c r="F10" s="69"/>
      <c r="G10" s="16" t="s">
        <v>62</v>
      </c>
      <c r="H10" s="17">
        <v>5.77</v>
      </c>
      <c r="I10" s="17">
        <v>3.51</v>
      </c>
      <c r="J10" s="17">
        <v>51.54</v>
      </c>
      <c r="K10" s="18">
        <f t="shared" si="0"/>
        <v>260.83</v>
      </c>
      <c r="L10" s="17">
        <v>0.08</v>
      </c>
      <c r="M10" s="17">
        <v>0.06</v>
      </c>
      <c r="N10" s="17">
        <v>0.074</v>
      </c>
      <c r="O10" s="17">
        <v>2.94</v>
      </c>
      <c r="P10" s="17">
        <v>281</v>
      </c>
      <c r="Q10" s="17">
        <v>313.7</v>
      </c>
      <c r="R10" s="17">
        <v>36.68</v>
      </c>
      <c r="S10" s="17">
        <v>0.76</v>
      </c>
    </row>
    <row r="11" spans="2:19" ht="16.5" customHeight="1">
      <c r="B11" s="15">
        <v>209</v>
      </c>
      <c r="C11" s="66" t="s">
        <v>27</v>
      </c>
      <c r="D11" s="66"/>
      <c r="E11" s="66"/>
      <c r="F11" s="66"/>
      <c r="G11" s="16">
        <v>1</v>
      </c>
      <c r="H11" s="17">
        <v>5</v>
      </c>
      <c r="I11" s="17">
        <v>4.6</v>
      </c>
      <c r="J11" s="17">
        <v>0.28</v>
      </c>
      <c r="K11" s="18">
        <f t="shared" si="0"/>
        <v>62.519999999999996</v>
      </c>
      <c r="L11" s="17">
        <v>0.003</v>
      </c>
      <c r="M11" s="17">
        <v>0.07</v>
      </c>
      <c r="N11" s="17">
        <v>0.026000000000000002</v>
      </c>
      <c r="O11" s="17">
        <v>0.05</v>
      </c>
      <c r="P11" s="17">
        <v>88</v>
      </c>
      <c r="Q11" s="17">
        <v>50</v>
      </c>
      <c r="R11" s="17">
        <v>3.5</v>
      </c>
      <c r="S11" s="17">
        <v>0.1</v>
      </c>
    </row>
    <row r="12" spans="2:19" ht="16.5" customHeight="1">
      <c r="B12" s="15">
        <v>379</v>
      </c>
      <c r="C12" s="66" t="s">
        <v>40</v>
      </c>
      <c r="D12" s="66"/>
      <c r="E12" s="66"/>
      <c r="F12" s="66"/>
      <c r="G12" s="16">
        <v>200</v>
      </c>
      <c r="H12" s="17">
        <v>3.16</v>
      </c>
      <c r="I12" s="17">
        <v>2.68</v>
      </c>
      <c r="J12" s="17">
        <v>15.9</v>
      </c>
      <c r="K12" s="18">
        <f t="shared" si="0"/>
        <v>100.36000000000001</v>
      </c>
      <c r="L12" s="17"/>
      <c r="M12" s="17">
        <v>0.30000000000000004</v>
      </c>
      <c r="N12" s="17"/>
      <c r="O12" s="17"/>
      <c r="P12" s="17">
        <v>11.1</v>
      </c>
      <c r="Q12" s="17">
        <v>2.8</v>
      </c>
      <c r="R12" s="17">
        <v>1.4</v>
      </c>
      <c r="S12" s="17">
        <v>0.28</v>
      </c>
    </row>
    <row r="13" spans="2:19" ht="16.5" customHeight="1">
      <c r="B13" s="15"/>
      <c r="C13" s="66" t="s">
        <v>28</v>
      </c>
      <c r="D13" s="66"/>
      <c r="E13" s="66"/>
      <c r="F13" s="66"/>
      <c r="G13" s="16">
        <v>40</v>
      </c>
      <c r="H13" s="17">
        <v>3.2</v>
      </c>
      <c r="I13" s="17">
        <v>0.4</v>
      </c>
      <c r="J13" s="17">
        <v>19.6</v>
      </c>
      <c r="K13" s="18">
        <f t="shared" si="0"/>
        <v>94.80000000000001</v>
      </c>
      <c r="L13" s="17"/>
      <c r="M13" s="17"/>
      <c r="N13" s="17"/>
      <c r="O13" s="17"/>
      <c r="P13" s="17">
        <v>15</v>
      </c>
      <c r="Q13" s="17">
        <v>48.8</v>
      </c>
      <c r="R13" s="17">
        <v>10.5</v>
      </c>
      <c r="S13" s="17">
        <v>0.75</v>
      </c>
    </row>
    <row r="14" spans="2:19" ht="16.5" customHeight="1">
      <c r="B14" s="15"/>
      <c r="C14" s="66" t="s">
        <v>29</v>
      </c>
      <c r="D14" s="66"/>
      <c r="E14" s="66"/>
      <c r="F14" s="66"/>
      <c r="G14" s="16">
        <v>30</v>
      </c>
      <c r="H14" s="17">
        <v>1.8</v>
      </c>
      <c r="I14" s="17">
        <v>0.6</v>
      </c>
      <c r="J14" s="17">
        <v>10.2</v>
      </c>
      <c r="K14" s="18">
        <f t="shared" si="0"/>
        <v>53.4</v>
      </c>
      <c r="L14" s="17"/>
      <c r="M14" s="17"/>
      <c r="N14" s="17"/>
      <c r="O14" s="17"/>
      <c r="P14" s="17">
        <v>18</v>
      </c>
      <c r="Q14" s="17">
        <v>79</v>
      </c>
      <c r="R14" s="17">
        <v>24</v>
      </c>
      <c r="S14" s="17">
        <v>2</v>
      </c>
    </row>
    <row r="15" spans="2:19" ht="18" customHeight="1">
      <c r="B15" s="15"/>
      <c r="C15" s="70"/>
      <c r="D15" s="70"/>
      <c r="E15" s="70"/>
      <c r="F15" s="70"/>
      <c r="G15" s="16"/>
      <c r="H15" s="19">
        <f aca="true" t="shared" si="1" ref="H15:S15">SUM(H8:H14)</f>
        <v>20.645</v>
      </c>
      <c r="I15" s="19">
        <f t="shared" si="1"/>
        <v>22.633</v>
      </c>
      <c r="J15" s="19">
        <f t="shared" si="1"/>
        <v>104.925</v>
      </c>
      <c r="K15" s="19">
        <f t="shared" si="1"/>
        <v>705.977</v>
      </c>
      <c r="L15" s="19">
        <f>L10+L11</f>
        <v>0.083</v>
      </c>
      <c r="M15" s="19">
        <f t="shared" si="1"/>
        <v>1.25</v>
      </c>
      <c r="N15" s="19">
        <f>N9+N10+N11</f>
        <v>0.133</v>
      </c>
      <c r="O15" s="19">
        <f t="shared" si="1"/>
        <v>3.15</v>
      </c>
      <c r="P15" s="19">
        <f t="shared" si="1"/>
        <v>628.7</v>
      </c>
      <c r="Q15" s="19">
        <f t="shared" si="1"/>
        <v>634.8</v>
      </c>
      <c r="R15" s="19">
        <f t="shared" si="1"/>
        <v>102.68</v>
      </c>
      <c r="S15" s="19">
        <f t="shared" si="1"/>
        <v>4.57</v>
      </c>
    </row>
    <row r="16" spans="2:19" ht="18" customHeight="1">
      <c r="B16" s="20"/>
      <c r="C16" s="71" t="s">
        <v>30</v>
      </c>
      <c r="D16" s="71"/>
      <c r="E16" s="71"/>
      <c r="F16" s="71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2:19" ht="27" customHeight="1">
      <c r="B17" s="15">
        <v>45</v>
      </c>
      <c r="C17" s="73" t="s">
        <v>63</v>
      </c>
      <c r="D17" s="73"/>
      <c r="E17" s="73"/>
      <c r="F17" s="73"/>
      <c r="G17" s="16">
        <v>100</v>
      </c>
      <c r="H17" s="17">
        <v>2.6</v>
      </c>
      <c r="I17" s="17">
        <v>3.25</v>
      </c>
      <c r="J17" s="17">
        <v>4.67</v>
      </c>
      <c r="K17" s="18">
        <f>H17*4+I17*9+J17*4</f>
        <v>58.33</v>
      </c>
      <c r="L17" s="17">
        <v>0.04</v>
      </c>
      <c r="M17" s="17">
        <v>9.63</v>
      </c>
      <c r="N17" s="17"/>
      <c r="O17" s="17">
        <v>4.5</v>
      </c>
      <c r="P17" s="17">
        <v>31.24</v>
      </c>
      <c r="Q17" s="17">
        <v>43.27</v>
      </c>
      <c r="R17" s="17">
        <v>19.5</v>
      </c>
      <c r="S17" s="17">
        <v>0.82</v>
      </c>
    </row>
    <row r="18" spans="2:19" ht="18" customHeight="1">
      <c r="B18" s="15">
        <v>82</v>
      </c>
      <c r="C18" s="75" t="s">
        <v>64</v>
      </c>
      <c r="D18" s="75"/>
      <c r="E18" s="75"/>
      <c r="F18" s="75"/>
      <c r="G18" s="22" t="s">
        <v>51</v>
      </c>
      <c r="H18" s="17">
        <v>1.8</v>
      </c>
      <c r="I18" s="17">
        <v>4.92</v>
      </c>
      <c r="J18" s="17">
        <v>10.95</v>
      </c>
      <c r="K18" s="18">
        <f>H18*4+I18*9+J18*4</f>
        <v>95.28</v>
      </c>
      <c r="L18" s="17"/>
      <c r="M18" s="17">
        <v>14.7</v>
      </c>
      <c r="N18" s="17"/>
      <c r="O18" s="17"/>
      <c r="P18" s="17">
        <v>19</v>
      </c>
      <c r="Q18" s="17">
        <v>96.3</v>
      </c>
      <c r="R18" s="17">
        <v>39.5</v>
      </c>
      <c r="S18" s="17">
        <v>1.53</v>
      </c>
    </row>
    <row r="19" spans="2:19" ht="18" customHeight="1">
      <c r="B19" s="15">
        <v>260</v>
      </c>
      <c r="C19" s="75" t="s">
        <v>65</v>
      </c>
      <c r="D19" s="75"/>
      <c r="E19" s="75"/>
      <c r="F19" s="75"/>
      <c r="G19" s="16" t="s">
        <v>47</v>
      </c>
      <c r="H19" s="17">
        <v>14.55</v>
      </c>
      <c r="I19" s="17">
        <v>16.79</v>
      </c>
      <c r="J19" s="17">
        <v>2.89</v>
      </c>
      <c r="K19" s="18">
        <f>H19*4+I19*9+J19*4</f>
        <v>220.87</v>
      </c>
      <c r="L19" s="17">
        <v>0.2</v>
      </c>
      <c r="M19" s="17">
        <v>1.7000000000000002</v>
      </c>
      <c r="N19" s="17">
        <v>0.016</v>
      </c>
      <c r="O19" s="17">
        <v>5.54</v>
      </c>
      <c r="P19" s="17">
        <v>77.9</v>
      </c>
      <c r="Q19" s="17">
        <v>202.7</v>
      </c>
      <c r="R19" s="17">
        <v>31.64</v>
      </c>
      <c r="S19" s="17">
        <v>0.78</v>
      </c>
    </row>
    <row r="20" spans="2:19" ht="18" customHeight="1">
      <c r="B20" s="15">
        <v>171</v>
      </c>
      <c r="C20" s="66" t="s">
        <v>66</v>
      </c>
      <c r="D20" s="66"/>
      <c r="E20" s="66"/>
      <c r="F20" s="66"/>
      <c r="G20" s="22" t="s">
        <v>67</v>
      </c>
      <c r="H20" s="17">
        <v>5.53</v>
      </c>
      <c r="I20" s="17">
        <v>6.115</v>
      </c>
      <c r="J20" s="17">
        <v>22.52</v>
      </c>
      <c r="K20" s="18">
        <f>H20*4+I20*9+J20*4</f>
        <v>167.235</v>
      </c>
      <c r="L20" s="17">
        <v>0.08</v>
      </c>
      <c r="M20" s="17">
        <v>43.2</v>
      </c>
      <c r="N20" s="17"/>
      <c r="O20" s="17">
        <v>2.2</v>
      </c>
      <c r="P20" s="17">
        <v>151.6</v>
      </c>
      <c r="Q20" s="17">
        <v>119</v>
      </c>
      <c r="R20" s="17">
        <v>57.2</v>
      </c>
      <c r="S20" s="17">
        <v>4.6</v>
      </c>
    </row>
    <row r="21" spans="2:19" ht="18" customHeight="1">
      <c r="B21" s="15">
        <v>389</v>
      </c>
      <c r="C21" s="66" t="s">
        <v>68</v>
      </c>
      <c r="D21" s="66"/>
      <c r="E21" s="66"/>
      <c r="F21" s="66"/>
      <c r="G21" s="16">
        <v>200</v>
      </c>
      <c r="H21" s="17">
        <v>1</v>
      </c>
      <c r="I21" s="17">
        <v>0</v>
      </c>
      <c r="J21" s="17">
        <v>20.2</v>
      </c>
      <c r="K21" s="18">
        <f>H21*4.1+I21*9+J21*4</f>
        <v>84.89999999999999</v>
      </c>
      <c r="L21" s="17">
        <v>0.01</v>
      </c>
      <c r="M21" s="17">
        <v>100</v>
      </c>
      <c r="N21" s="17"/>
      <c r="O21" s="17"/>
      <c r="P21" s="17">
        <v>7.73</v>
      </c>
      <c r="Q21" s="17">
        <v>2.13</v>
      </c>
      <c r="R21" s="17">
        <v>2.67</v>
      </c>
      <c r="S21" s="17">
        <v>0.53</v>
      </c>
    </row>
    <row r="22" spans="2:19" ht="18" customHeight="1">
      <c r="B22" s="15">
        <v>338</v>
      </c>
      <c r="C22" s="69" t="s">
        <v>33</v>
      </c>
      <c r="D22" s="69"/>
      <c r="E22" s="69"/>
      <c r="F22" s="69"/>
      <c r="G22" s="16">
        <v>300</v>
      </c>
      <c r="H22" s="17">
        <v>1.2</v>
      </c>
      <c r="I22" s="17">
        <v>1.2</v>
      </c>
      <c r="J22" s="17">
        <v>28.8</v>
      </c>
      <c r="K22" s="18">
        <f>H22*4.1+I22*9+J22*4</f>
        <v>130.92000000000002</v>
      </c>
      <c r="L22" s="17">
        <v>0.09</v>
      </c>
      <c r="M22" s="17">
        <v>30</v>
      </c>
      <c r="N22" s="17"/>
      <c r="O22" s="17">
        <v>0.6000000000000001</v>
      </c>
      <c r="P22" s="17">
        <v>48</v>
      </c>
      <c r="Q22" s="17">
        <v>33</v>
      </c>
      <c r="R22" s="17">
        <v>1.69</v>
      </c>
      <c r="S22" s="17">
        <v>6.6</v>
      </c>
    </row>
    <row r="23" spans="2:19" ht="18" customHeight="1">
      <c r="B23" s="15"/>
      <c r="C23" s="66" t="s">
        <v>28</v>
      </c>
      <c r="D23" s="66"/>
      <c r="E23" s="66"/>
      <c r="F23" s="66"/>
      <c r="G23" s="16">
        <v>80</v>
      </c>
      <c r="H23" s="17">
        <v>6.4</v>
      </c>
      <c r="I23" s="17">
        <v>0.8</v>
      </c>
      <c r="J23" s="17">
        <v>39.2</v>
      </c>
      <c r="K23" s="18">
        <f>H23*4+I23*9+J23*4</f>
        <v>189.60000000000002</v>
      </c>
      <c r="L23" s="17"/>
      <c r="M23" s="17"/>
      <c r="N23" s="17"/>
      <c r="O23" s="17"/>
      <c r="P23" s="17">
        <v>20</v>
      </c>
      <c r="Q23" s="17">
        <v>65</v>
      </c>
      <c r="R23" s="17">
        <v>14</v>
      </c>
      <c r="S23" s="17">
        <v>1</v>
      </c>
    </row>
    <row r="24" spans="2:19" ht="18" customHeight="1">
      <c r="B24" s="15"/>
      <c r="C24" s="66" t="s">
        <v>29</v>
      </c>
      <c r="D24" s="66"/>
      <c r="E24" s="66"/>
      <c r="F24" s="66"/>
      <c r="G24" s="16">
        <v>40</v>
      </c>
      <c r="H24" s="17">
        <v>2.4</v>
      </c>
      <c r="I24" s="17">
        <v>0.8</v>
      </c>
      <c r="J24" s="17">
        <v>13.6</v>
      </c>
      <c r="K24" s="18">
        <f>H24*4+I24*9+J24*4</f>
        <v>71.2</v>
      </c>
      <c r="L24" s="17"/>
      <c r="M24" s="17"/>
      <c r="N24" s="17"/>
      <c r="O24" s="17"/>
      <c r="P24" s="17">
        <v>18</v>
      </c>
      <c r="Q24" s="17">
        <v>79</v>
      </c>
      <c r="R24" s="17">
        <v>24</v>
      </c>
      <c r="S24" s="17">
        <v>2</v>
      </c>
    </row>
    <row r="25" spans="2:19" ht="18" customHeight="1">
      <c r="B25" s="15"/>
      <c r="C25" s="70"/>
      <c r="D25" s="70"/>
      <c r="E25" s="70"/>
      <c r="F25" s="70"/>
      <c r="G25" s="21"/>
      <c r="H25" s="19">
        <f aca="true" t="shared" si="2" ref="H25:S25">SUM(H17:H24)</f>
        <v>35.480000000000004</v>
      </c>
      <c r="I25" s="19">
        <f t="shared" si="2"/>
        <v>33.875</v>
      </c>
      <c r="J25" s="19">
        <f t="shared" si="2"/>
        <v>142.83</v>
      </c>
      <c r="K25" s="19">
        <f t="shared" si="2"/>
        <v>1018.3350000000002</v>
      </c>
      <c r="L25" s="19">
        <f t="shared" si="2"/>
        <v>0.42000000000000004</v>
      </c>
      <c r="M25" s="19">
        <f t="shared" si="2"/>
        <v>199.23000000000002</v>
      </c>
      <c r="N25" s="19">
        <f t="shared" si="2"/>
        <v>0.016</v>
      </c>
      <c r="O25" s="19">
        <f t="shared" si="2"/>
        <v>12.839999999999998</v>
      </c>
      <c r="P25" s="19">
        <f t="shared" si="2"/>
        <v>373.47</v>
      </c>
      <c r="Q25" s="19">
        <f t="shared" si="2"/>
        <v>640.4</v>
      </c>
      <c r="R25" s="19">
        <f t="shared" si="2"/>
        <v>190.2</v>
      </c>
      <c r="S25" s="19">
        <f t="shared" si="2"/>
        <v>17.86</v>
      </c>
    </row>
    <row r="26" spans="2:19" ht="24.75" customHeight="1">
      <c r="B26" s="23"/>
      <c r="C26" s="74"/>
      <c r="D26" s="74"/>
      <c r="E26" s="74"/>
      <c r="F26" s="74"/>
      <c r="G26" s="24"/>
      <c r="H26" s="25">
        <f aca="true" t="shared" si="3" ref="H26:S26">H15+H25</f>
        <v>56.125</v>
      </c>
      <c r="I26" s="25">
        <f t="shared" si="3"/>
        <v>56.507999999999996</v>
      </c>
      <c r="J26" s="25">
        <f t="shared" si="3"/>
        <v>247.755</v>
      </c>
      <c r="K26" s="25">
        <f>K15+K25</f>
        <v>1724.3120000000001</v>
      </c>
      <c r="L26" s="25">
        <f t="shared" si="3"/>
        <v>0.503</v>
      </c>
      <c r="M26" s="25">
        <f t="shared" si="3"/>
        <v>200.48000000000002</v>
      </c>
      <c r="N26" s="25">
        <f t="shared" si="3"/>
        <v>0.14900000000000002</v>
      </c>
      <c r="O26" s="25">
        <f t="shared" si="3"/>
        <v>15.989999999999998</v>
      </c>
      <c r="P26" s="25">
        <f t="shared" si="3"/>
        <v>1002.1700000000001</v>
      </c>
      <c r="Q26" s="25">
        <f t="shared" si="3"/>
        <v>1275.1999999999998</v>
      </c>
      <c r="R26" s="25">
        <f t="shared" si="3"/>
        <v>292.88</v>
      </c>
      <c r="S26" s="25">
        <f t="shared" si="3"/>
        <v>22.43</v>
      </c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</sheetData>
  <sheetProtection selectLockedCells="1" selectUnlockedCells="1"/>
  <mergeCells count="38">
    <mergeCell ref="C26:F26"/>
    <mergeCell ref="C23:F23"/>
    <mergeCell ref="C24:F24"/>
    <mergeCell ref="C25:F25"/>
    <mergeCell ref="C17:F17"/>
    <mergeCell ref="C18:F18"/>
    <mergeCell ref="C19:F19"/>
    <mergeCell ref="C20:F20"/>
    <mergeCell ref="C21:F21"/>
    <mergeCell ref="C22:F22"/>
    <mergeCell ref="C15:F15"/>
    <mergeCell ref="C16:F16"/>
    <mergeCell ref="G16:S16"/>
    <mergeCell ref="C9:F9"/>
    <mergeCell ref="C10:F10"/>
    <mergeCell ref="C11:F11"/>
    <mergeCell ref="C12:F12"/>
    <mergeCell ref="C13:F13"/>
    <mergeCell ref="C14:F14"/>
    <mergeCell ref="K5:K6"/>
    <mergeCell ref="L5:O5"/>
    <mergeCell ref="P5:S5"/>
    <mergeCell ref="C7:F7"/>
    <mergeCell ref="G7:S7"/>
    <mergeCell ref="C8:F8"/>
    <mergeCell ref="B4:C4"/>
    <mergeCell ref="D4:F4"/>
    <mergeCell ref="B5:B6"/>
    <mergeCell ref="C5:F6"/>
    <mergeCell ref="G5:G6"/>
    <mergeCell ref="H5:J5"/>
    <mergeCell ref="G1:L1"/>
    <mergeCell ref="M1:R1"/>
    <mergeCell ref="B2:C2"/>
    <mergeCell ref="D2:F2"/>
    <mergeCell ref="G2:L2"/>
    <mergeCell ref="B3:C3"/>
    <mergeCell ref="D3:F3"/>
  </mergeCells>
  <printOptions/>
  <pageMargins left="0.7923611111111111" right="0.5152777777777777" top="0.5243055555555556" bottom="0.40694444444444444" header="0.5118055555555555" footer="0.5118055555555555"/>
  <pageSetup horizontalDpi="300" verticalDpi="300" orientation="landscape" paperSize="9" scale="67" r:id="rId1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25"/>
  <sheetViews>
    <sheetView view="pageBreakPreview" zoomScaleSheetLayoutView="100" zoomScalePageLayoutView="0" workbookViewId="0" topLeftCell="A1">
      <selection activeCell="D4" sqref="D4:F4"/>
    </sheetView>
  </sheetViews>
  <sheetFormatPr defaultColWidth="9.140625" defaultRowHeight="14.25" customHeight="1"/>
  <cols>
    <col min="1" max="1" width="5.140625" style="0" customWidth="1"/>
    <col min="2" max="2" width="9.00390625" style="1" customWidth="1"/>
    <col min="3" max="3" width="14.140625" style="0" customWidth="1"/>
    <col min="5" max="5" width="13.7109375" style="0" customWidth="1"/>
    <col min="6" max="6" width="9.8515625" style="0" customWidth="1"/>
    <col min="7" max="7" width="11.00390625" style="2" customWidth="1"/>
    <col min="8" max="10" width="9.28125" style="3" bestFit="1" customWidth="1"/>
    <col min="11" max="11" width="11.421875" style="3" bestFit="1" customWidth="1"/>
    <col min="12" max="19" width="9.28125" style="4" bestFit="1" customWidth="1"/>
  </cols>
  <sheetData>
    <row r="1" spans="7:18" ht="12.75" customHeight="1">
      <c r="G1" s="57"/>
      <c r="H1" s="57"/>
      <c r="I1" s="57"/>
      <c r="J1" s="57"/>
      <c r="K1" s="57"/>
      <c r="L1" s="57"/>
      <c r="M1" s="58" t="s">
        <v>0</v>
      </c>
      <c r="N1" s="58"/>
      <c r="O1" s="58"/>
      <c r="P1" s="58"/>
      <c r="Q1" s="58"/>
      <c r="R1" s="58"/>
    </row>
    <row r="2" spans="2:19" ht="15" customHeight="1">
      <c r="B2" s="59" t="s">
        <v>1</v>
      </c>
      <c r="C2" s="59"/>
      <c r="D2" s="60" t="s">
        <v>41</v>
      </c>
      <c r="E2" s="60"/>
      <c r="F2" s="60"/>
      <c r="G2" s="61"/>
      <c r="H2" s="61"/>
      <c r="I2" s="61"/>
      <c r="J2" s="61"/>
      <c r="K2" s="61"/>
      <c r="L2" s="61"/>
      <c r="M2" s="5"/>
      <c r="N2" s="5"/>
      <c r="O2" s="5"/>
      <c r="P2" s="5"/>
      <c r="Q2" s="5"/>
      <c r="R2" s="5"/>
      <c r="S2" s="5"/>
    </row>
    <row r="3" spans="2:8" ht="12.75" customHeight="1">
      <c r="B3" s="59" t="s">
        <v>3</v>
      </c>
      <c r="C3" s="59"/>
      <c r="D3" s="62" t="s">
        <v>4</v>
      </c>
      <c r="E3" s="62"/>
      <c r="F3" s="62"/>
      <c r="G3" s="6"/>
      <c r="H3" s="7"/>
    </row>
    <row r="4" spans="2:11" ht="15" customHeight="1">
      <c r="B4" s="59" t="s">
        <v>5</v>
      </c>
      <c r="C4" s="59"/>
      <c r="D4" s="67" t="s">
        <v>126</v>
      </c>
      <c r="E4" s="67"/>
      <c r="F4" s="67"/>
      <c r="G4" s="8"/>
      <c r="H4" s="9"/>
      <c r="I4" s="9"/>
      <c r="J4" s="9"/>
      <c r="K4" s="9"/>
    </row>
    <row r="5" spans="2:19" ht="19.5" customHeight="1">
      <c r="B5" s="76" t="s">
        <v>7</v>
      </c>
      <c r="C5" s="76" t="s">
        <v>8</v>
      </c>
      <c r="D5" s="76"/>
      <c r="E5" s="76"/>
      <c r="F5" s="76"/>
      <c r="G5" s="76" t="s">
        <v>9</v>
      </c>
      <c r="H5" s="77" t="s">
        <v>10</v>
      </c>
      <c r="I5" s="77"/>
      <c r="J5" s="77"/>
      <c r="K5" s="77" t="s">
        <v>11</v>
      </c>
      <c r="L5" s="77" t="s">
        <v>12</v>
      </c>
      <c r="M5" s="77"/>
      <c r="N5" s="77"/>
      <c r="O5" s="77"/>
      <c r="P5" s="77" t="s">
        <v>13</v>
      </c>
      <c r="Q5" s="77"/>
      <c r="R5" s="77"/>
      <c r="S5" s="77"/>
    </row>
    <row r="6" spans="2:19" ht="33.75" customHeight="1">
      <c r="B6" s="76"/>
      <c r="C6" s="76"/>
      <c r="D6" s="76"/>
      <c r="E6" s="76"/>
      <c r="F6" s="76"/>
      <c r="G6" s="76"/>
      <c r="H6" s="41" t="s">
        <v>14</v>
      </c>
      <c r="I6" s="42" t="s">
        <v>15</v>
      </c>
      <c r="J6" s="43" t="s">
        <v>16</v>
      </c>
      <c r="K6" s="77"/>
      <c r="L6" s="44" t="s">
        <v>17</v>
      </c>
      <c r="M6" s="44" t="s">
        <v>18</v>
      </c>
      <c r="N6" s="44" t="s">
        <v>19</v>
      </c>
      <c r="O6" s="44" t="s">
        <v>20</v>
      </c>
      <c r="P6" s="44" t="s">
        <v>21</v>
      </c>
      <c r="Q6" s="44" t="s">
        <v>22</v>
      </c>
      <c r="R6" s="44" t="s">
        <v>23</v>
      </c>
      <c r="S6" s="44" t="s">
        <v>24</v>
      </c>
    </row>
    <row r="7" spans="2:19" ht="18" customHeight="1">
      <c r="B7" s="29"/>
      <c r="C7" s="64" t="s">
        <v>25</v>
      </c>
      <c r="D7" s="64"/>
      <c r="E7" s="64"/>
      <c r="F7" s="64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</row>
    <row r="8" spans="2:19" ht="16.5" customHeight="1">
      <c r="B8" s="30">
        <v>14</v>
      </c>
      <c r="C8" s="79" t="s">
        <v>26</v>
      </c>
      <c r="D8" s="79"/>
      <c r="E8" s="79"/>
      <c r="F8" s="79"/>
      <c r="G8" s="31">
        <v>10</v>
      </c>
      <c r="H8" s="30">
        <v>0.008</v>
      </c>
      <c r="I8" s="30">
        <v>7.25</v>
      </c>
      <c r="J8" s="30">
        <v>0.13</v>
      </c>
      <c r="K8" s="32">
        <f>H8*4+I8*9+J8*4</f>
        <v>65.80199999999999</v>
      </c>
      <c r="L8" s="30">
        <v>6</v>
      </c>
      <c r="M8" s="30"/>
      <c r="N8" s="30">
        <v>0.06</v>
      </c>
      <c r="O8" s="30">
        <v>0.16</v>
      </c>
      <c r="P8" s="30">
        <v>3.6</v>
      </c>
      <c r="Q8" s="30">
        <v>4.5</v>
      </c>
      <c r="R8" s="30"/>
      <c r="S8" s="30">
        <v>0.03</v>
      </c>
    </row>
    <row r="9" spans="2:19" ht="16.5" customHeight="1">
      <c r="B9" s="30">
        <v>223</v>
      </c>
      <c r="C9" s="79" t="s">
        <v>69</v>
      </c>
      <c r="D9" s="79"/>
      <c r="E9" s="79"/>
      <c r="F9" s="79"/>
      <c r="G9" s="33" t="s">
        <v>70</v>
      </c>
      <c r="H9" s="30">
        <v>17.53</v>
      </c>
      <c r="I9" s="30">
        <v>13.26</v>
      </c>
      <c r="J9" s="30">
        <v>33.6</v>
      </c>
      <c r="K9" s="32">
        <f>H9*4+I9*9+J9*4</f>
        <v>323.86</v>
      </c>
      <c r="L9" s="30"/>
      <c r="M9" s="30">
        <v>2</v>
      </c>
      <c r="N9" s="30"/>
      <c r="O9" s="30"/>
      <c r="P9" s="30">
        <v>212</v>
      </c>
      <c r="Q9" s="30">
        <v>181</v>
      </c>
      <c r="R9" s="30">
        <v>29</v>
      </c>
      <c r="S9" s="30"/>
    </row>
    <row r="10" spans="2:19" ht="16.5" customHeight="1">
      <c r="B10" s="30">
        <v>309</v>
      </c>
      <c r="C10" s="82" t="s">
        <v>71</v>
      </c>
      <c r="D10" s="82"/>
      <c r="E10" s="82"/>
      <c r="F10" s="82"/>
      <c r="G10" s="31">
        <v>40</v>
      </c>
      <c r="H10" s="30">
        <v>5</v>
      </c>
      <c r="I10" s="30">
        <v>4.6</v>
      </c>
      <c r="J10" s="30">
        <v>0.28</v>
      </c>
      <c r="K10" s="32">
        <f>J10+I10+H10</f>
        <v>9.879999999999999</v>
      </c>
      <c r="L10" s="30">
        <v>4.08</v>
      </c>
      <c r="M10" s="30">
        <v>1.08</v>
      </c>
      <c r="N10" s="30"/>
      <c r="O10" s="30">
        <v>6.48</v>
      </c>
      <c r="P10" s="30">
        <v>13.8</v>
      </c>
      <c r="Q10" s="30">
        <v>28.4</v>
      </c>
      <c r="R10" s="30">
        <v>7.32</v>
      </c>
      <c r="S10" s="30">
        <v>4.8</v>
      </c>
    </row>
    <row r="11" spans="2:19" ht="16.5" customHeight="1">
      <c r="B11" s="30"/>
      <c r="C11" s="79" t="s">
        <v>28</v>
      </c>
      <c r="D11" s="79"/>
      <c r="E11" s="79"/>
      <c r="F11" s="79"/>
      <c r="G11" s="31">
        <v>40</v>
      </c>
      <c r="H11" s="30">
        <v>3.2</v>
      </c>
      <c r="I11" s="30">
        <v>0.4</v>
      </c>
      <c r="J11" s="30">
        <v>19.6</v>
      </c>
      <c r="K11" s="32">
        <f>H11*4+I11*9+J11*4</f>
        <v>94.80000000000001</v>
      </c>
      <c r="L11" s="30"/>
      <c r="M11" s="30"/>
      <c r="N11" s="30"/>
      <c r="O11" s="30"/>
      <c r="P11" s="30">
        <v>15</v>
      </c>
      <c r="Q11" s="30">
        <v>48.8</v>
      </c>
      <c r="R11" s="30">
        <v>10.5</v>
      </c>
      <c r="S11" s="30">
        <v>0.75</v>
      </c>
    </row>
    <row r="12" spans="2:19" ht="16.5" customHeight="1">
      <c r="B12" s="30">
        <v>376</v>
      </c>
      <c r="C12" s="83" t="s">
        <v>72</v>
      </c>
      <c r="D12" s="84"/>
      <c r="E12" s="84"/>
      <c r="F12" s="85"/>
      <c r="G12" s="31">
        <v>200</v>
      </c>
      <c r="H12" s="30">
        <v>0.07</v>
      </c>
      <c r="I12" s="30">
        <v>0.02</v>
      </c>
      <c r="J12" s="30">
        <v>15</v>
      </c>
      <c r="K12" s="32">
        <f>H12+I12+J12</f>
        <v>15.09</v>
      </c>
      <c r="L12" s="30"/>
      <c r="M12" s="30"/>
      <c r="N12" s="30"/>
      <c r="O12" s="30"/>
      <c r="P12" s="30"/>
      <c r="Q12" s="30"/>
      <c r="R12" s="30"/>
      <c r="S12" s="30"/>
    </row>
    <row r="13" spans="2:19" ht="16.5" customHeight="1">
      <c r="B13" s="30"/>
      <c r="C13" s="79" t="s">
        <v>29</v>
      </c>
      <c r="D13" s="79"/>
      <c r="E13" s="79"/>
      <c r="F13" s="79"/>
      <c r="G13" s="31">
        <v>30</v>
      </c>
      <c r="H13" s="30">
        <v>1.8</v>
      </c>
      <c r="I13" s="30">
        <v>0.6</v>
      </c>
      <c r="J13" s="30">
        <v>10.2</v>
      </c>
      <c r="K13" s="32">
        <f>H13*4+I13*9+J13*4</f>
        <v>53.4</v>
      </c>
      <c r="L13" s="30"/>
      <c r="M13" s="30"/>
      <c r="N13" s="30"/>
      <c r="O13" s="30"/>
      <c r="P13" s="30">
        <v>18</v>
      </c>
      <c r="Q13" s="30">
        <v>79</v>
      </c>
      <c r="R13" s="30">
        <v>24</v>
      </c>
      <c r="S13" s="30">
        <v>2</v>
      </c>
    </row>
    <row r="14" spans="2:19" ht="18" customHeight="1">
      <c r="B14" s="30"/>
      <c r="C14" s="80"/>
      <c r="D14" s="80"/>
      <c r="E14" s="80"/>
      <c r="F14" s="80"/>
      <c r="G14" s="31"/>
      <c r="H14" s="34">
        <f>H8+H9+H10+H11+H13</f>
        <v>27.538</v>
      </c>
      <c r="I14" s="34">
        <f aca="true" t="shared" si="0" ref="I14:Q14">SUM(I8:I13)</f>
        <v>26.13</v>
      </c>
      <c r="J14" s="34">
        <f t="shared" si="0"/>
        <v>78.81000000000002</v>
      </c>
      <c r="K14" s="34">
        <f t="shared" si="0"/>
        <v>562.832</v>
      </c>
      <c r="L14" s="34">
        <f t="shared" si="0"/>
        <v>10.08</v>
      </c>
      <c r="M14" s="34">
        <f t="shared" si="0"/>
        <v>3.08</v>
      </c>
      <c r="N14" s="34">
        <f t="shared" si="0"/>
        <v>0.06</v>
      </c>
      <c r="O14" s="34">
        <f t="shared" si="0"/>
        <v>6.640000000000001</v>
      </c>
      <c r="P14" s="34">
        <f t="shared" si="0"/>
        <v>262.4</v>
      </c>
      <c r="Q14" s="34">
        <f t="shared" si="0"/>
        <v>341.7</v>
      </c>
      <c r="R14" s="34">
        <f>R9+R10+R11+R13</f>
        <v>70.82</v>
      </c>
      <c r="S14" s="34">
        <f>SUM(S8:S13)</f>
        <v>7.58</v>
      </c>
    </row>
    <row r="15" spans="2:19" ht="18" customHeight="1">
      <c r="B15" s="35"/>
      <c r="C15" s="71" t="s">
        <v>30</v>
      </c>
      <c r="D15" s="71"/>
      <c r="E15" s="71"/>
      <c r="F15" s="7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</row>
    <row r="16" spans="2:19" ht="27" customHeight="1">
      <c r="B16" s="30">
        <v>70</v>
      </c>
      <c r="C16" s="86" t="s">
        <v>73</v>
      </c>
      <c r="D16" s="86"/>
      <c r="E16" s="86"/>
      <c r="F16" s="86"/>
      <c r="G16" s="31">
        <v>100</v>
      </c>
      <c r="H16" s="30">
        <v>1.57</v>
      </c>
      <c r="I16" s="30">
        <v>6.02</v>
      </c>
      <c r="J16" s="30">
        <v>2.58</v>
      </c>
      <c r="K16" s="32">
        <f>H16*4+I16*9+J16*4</f>
        <v>70.78</v>
      </c>
      <c r="L16" s="30">
        <v>0.05</v>
      </c>
      <c r="M16" s="30">
        <v>15.65</v>
      </c>
      <c r="N16" s="30"/>
      <c r="O16" s="30">
        <v>3.04</v>
      </c>
      <c r="P16" s="30">
        <v>16.37</v>
      </c>
      <c r="Q16" s="30">
        <v>30</v>
      </c>
      <c r="R16" s="30">
        <v>16.18</v>
      </c>
      <c r="S16" s="30">
        <v>0.7</v>
      </c>
    </row>
    <row r="17" spans="2:19" ht="18" customHeight="1">
      <c r="B17" s="30">
        <v>102</v>
      </c>
      <c r="C17" s="79" t="s">
        <v>74</v>
      </c>
      <c r="D17" s="79"/>
      <c r="E17" s="79"/>
      <c r="F17" s="79"/>
      <c r="G17" s="31">
        <v>300</v>
      </c>
      <c r="H17" s="30">
        <v>2.42</v>
      </c>
      <c r="I17" s="30">
        <v>6.11</v>
      </c>
      <c r="J17" s="30">
        <v>14.38</v>
      </c>
      <c r="K17" s="32">
        <f>H17*4+I17*9+J17*4</f>
        <v>122.19</v>
      </c>
      <c r="L17" s="30">
        <v>0.06</v>
      </c>
      <c r="M17" s="30">
        <v>10.6</v>
      </c>
      <c r="N17" s="30"/>
      <c r="O17" s="30">
        <v>2.55</v>
      </c>
      <c r="P17" s="30">
        <v>35</v>
      </c>
      <c r="Q17" s="30">
        <v>53.5</v>
      </c>
      <c r="R17" s="30">
        <v>26.9</v>
      </c>
      <c r="S17" s="30">
        <v>1.2</v>
      </c>
    </row>
    <row r="18" spans="2:19" ht="18" customHeight="1">
      <c r="B18" s="30">
        <v>229</v>
      </c>
      <c r="C18" s="87" t="s">
        <v>75</v>
      </c>
      <c r="D18" s="87"/>
      <c r="E18" s="87"/>
      <c r="F18" s="87"/>
      <c r="G18" s="31" t="s">
        <v>31</v>
      </c>
      <c r="H18" s="30">
        <v>17.03</v>
      </c>
      <c r="I18" s="30">
        <v>4.35</v>
      </c>
      <c r="J18" s="30">
        <v>5.7</v>
      </c>
      <c r="K18" s="32">
        <f>H18*4+I18*9+J18*4</f>
        <v>130.07000000000002</v>
      </c>
      <c r="L18" s="30">
        <v>0.1</v>
      </c>
      <c r="M18" s="30">
        <v>0.33</v>
      </c>
      <c r="N18" s="30">
        <v>4.98</v>
      </c>
      <c r="O18" s="30">
        <v>1.01</v>
      </c>
      <c r="P18" s="30">
        <v>35.5</v>
      </c>
      <c r="Q18" s="30">
        <v>141</v>
      </c>
      <c r="R18" s="30">
        <v>27</v>
      </c>
      <c r="S18" s="30">
        <v>2.2</v>
      </c>
    </row>
    <row r="19" spans="2:19" ht="18" customHeight="1">
      <c r="B19" s="30">
        <v>349</v>
      </c>
      <c r="C19" s="79" t="s">
        <v>79</v>
      </c>
      <c r="D19" s="79"/>
      <c r="E19" s="79"/>
      <c r="F19" s="79"/>
      <c r="G19" s="31">
        <v>200</v>
      </c>
      <c r="H19" s="30">
        <v>0.66</v>
      </c>
      <c r="I19" s="30">
        <v>0.15</v>
      </c>
      <c r="J19" s="30">
        <v>32</v>
      </c>
      <c r="K19" s="32">
        <f>H19*4.1+I19*9+J19*4</f>
        <v>132.056</v>
      </c>
      <c r="L19" s="30">
        <v>0.016</v>
      </c>
      <c r="M19" s="30">
        <v>0.73</v>
      </c>
      <c r="N19" s="30"/>
      <c r="O19" s="30">
        <v>0.5</v>
      </c>
      <c r="P19" s="30">
        <v>32.48</v>
      </c>
      <c r="Q19" s="30">
        <v>23.44</v>
      </c>
      <c r="R19" s="30">
        <v>17.4</v>
      </c>
      <c r="S19" s="30">
        <v>0.7</v>
      </c>
    </row>
    <row r="20" spans="2:19" ht="18" customHeight="1">
      <c r="B20" s="30"/>
      <c r="C20" s="79" t="s">
        <v>28</v>
      </c>
      <c r="D20" s="79"/>
      <c r="E20" s="79"/>
      <c r="F20" s="79"/>
      <c r="G20" s="31">
        <v>80</v>
      </c>
      <c r="H20" s="30">
        <v>6.4</v>
      </c>
      <c r="I20" s="30">
        <v>0.8</v>
      </c>
      <c r="J20" s="30">
        <v>39.2</v>
      </c>
      <c r="K20" s="32">
        <f>H20*4+I20*9+J20*4</f>
        <v>189.60000000000002</v>
      </c>
      <c r="L20" s="30"/>
      <c r="M20" s="30"/>
      <c r="N20" s="30"/>
      <c r="O20" s="30"/>
      <c r="P20" s="30">
        <v>20</v>
      </c>
      <c r="Q20" s="30">
        <v>65</v>
      </c>
      <c r="R20" s="30">
        <v>14</v>
      </c>
      <c r="S20" s="30">
        <v>1</v>
      </c>
    </row>
    <row r="21" spans="2:19" ht="18" customHeight="1">
      <c r="B21" s="30">
        <v>204</v>
      </c>
      <c r="C21" s="83" t="s">
        <v>76</v>
      </c>
      <c r="D21" s="84"/>
      <c r="E21" s="84"/>
      <c r="F21" s="85"/>
      <c r="G21" s="31" t="s">
        <v>77</v>
      </c>
      <c r="H21" s="30">
        <v>8.46</v>
      </c>
      <c r="I21" s="30">
        <v>9.95</v>
      </c>
      <c r="J21" s="30">
        <v>25.32</v>
      </c>
      <c r="K21" s="32">
        <f>H21*4+I21*9+J21*4</f>
        <v>224.67000000000002</v>
      </c>
      <c r="L21" s="30"/>
      <c r="M21" s="30"/>
      <c r="N21" s="30"/>
      <c r="O21" s="30"/>
      <c r="P21" s="30"/>
      <c r="Q21" s="30"/>
      <c r="R21" s="30"/>
      <c r="S21" s="30"/>
    </row>
    <row r="22" spans="2:19" ht="18" customHeight="1">
      <c r="B22" s="30"/>
      <c r="C22" s="83" t="s">
        <v>78</v>
      </c>
      <c r="D22" s="84"/>
      <c r="E22" s="84"/>
      <c r="F22" s="85"/>
      <c r="G22" s="31">
        <v>30</v>
      </c>
      <c r="H22" s="30">
        <v>2.4</v>
      </c>
      <c r="I22" s="30">
        <v>3.8</v>
      </c>
      <c r="J22" s="30">
        <v>27.8</v>
      </c>
      <c r="K22" s="32">
        <f>H22*4+I22*9+J22*4</f>
        <v>155</v>
      </c>
      <c r="L22" s="30"/>
      <c r="M22" s="30"/>
      <c r="N22" s="30"/>
      <c r="O22" s="30"/>
      <c r="P22" s="30"/>
      <c r="Q22" s="30"/>
      <c r="R22" s="30"/>
      <c r="S22" s="30"/>
    </row>
    <row r="23" spans="2:19" ht="18" customHeight="1">
      <c r="B23" s="30"/>
      <c r="C23" s="79" t="s">
        <v>29</v>
      </c>
      <c r="D23" s="79"/>
      <c r="E23" s="79"/>
      <c r="F23" s="79"/>
      <c r="G23" s="31">
        <v>40</v>
      </c>
      <c r="H23" s="30">
        <v>2.4</v>
      </c>
      <c r="I23" s="30">
        <v>0.8</v>
      </c>
      <c r="J23" s="30">
        <v>13.6</v>
      </c>
      <c r="K23" s="32">
        <f>H23*4+I23*9+J23*4</f>
        <v>71.2</v>
      </c>
      <c r="L23" s="30"/>
      <c r="M23" s="30"/>
      <c r="N23" s="30"/>
      <c r="O23" s="30"/>
      <c r="P23" s="30">
        <v>18</v>
      </c>
      <c r="Q23" s="30">
        <v>79</v>
      </c>
      <c r="R23" s="30">
        <v>24</v>
      </c>
      <c r="S23" s="30">
        <v>2</v>
      </c>
    </row>
    <row r="24" spans="2:19" ht="18" customHeight="1">
      <c r="B24" s="30"/>
      <c r="C24" s="70"/>
      <c r="D24" s="70"/>
      <c r="E24" s="70"/>
      <c r="F24" s="70"/>
      <c r="G24" s="36"/>
      <c r="H24" s="34">
        <f aca="true" t="shared" si="1" ref="H24:S24">SUM(H16:H23)</f>
        <v>41.34</v>
      </c>
      <c r="I24" s="34">
        <f t="shared" si="1"/>
        <v>31.979999999999997</v>
      </c>
      <c r="J24" s="34">
        <f t="shared" si="1"/>
        <v>160.58</v>
      </c>
      <c r="K24" s="34">
        <f t="shared" si="1"/>
        <v>1095.566</v>
      </c>
      <c r="L24" s="34">
        <f t="shared" si="1"/>
        <v>0.22600000000000003</v>
      </c>
      <c r="M24" s="34">
        <f t="shared" si="1"/>
        <v>27.31</v>
      </c>
      <c r="N24" s="34">
        <f t="shared" si="1"/>
        <v>4.98</v>
      </c>
      <c r="O24" s="34">
        <f t="shared" si="1"/>
        <v>7.1</v>
      </c>
      <c r="P24" s="34">
        <f t="shared" si="1"/>
        <v>157.35</v>
      </c>
      <c r="Q24" s="34">
        <f t="shared" si="1"/>
        <v>391.94</v>
      </c>
      <c r="R24" s="34">
        <f t="shared" si="1"/>
        <v>125.47999999999999</v>
      </c>
      <c r="S24" s="34">
        <f t="shared" si="1"/>
        <v>7.8</v>
      </c>
    </row>
    <row r="25" spans="2:19" ht="24.75" customHeight="1">
      <c r="B25" s="37"/>
      <c r="C25" s="74"/>
      <c r="D25" s="74"/>
      <c r="E25" s="74"/>
      <c r="F25" s="74"/>
      <c r="G25" s="38"/>
      <c r="H25" s="39">
        <f aca="true" t="shared" si="2" ref="H25:S25">H14+H24</f>
        <v>68.878</v>
      </c>
      <c r="I25" s="39">
        <f t="shared" si="2"/>
        <v>58.11</v>
      </c>
      <c r="J25" s="39">
        <f t="shared" si="2"/>
        <v>239.39000000000004</v>
      </c>
      <c r="K25" s="40">
        <f t="shared" si="2"/>
        <v>1658.3980000000001</v>
      </c>
      <c r="L25" s="39">
        <f t="shared" si="2"/>
        <v>10.306000000000001</v>
      </c>
      <c r="M25" s="39">
        <f t="shared" si="2"/>
        <v>30.39</v>
      </c>
      <c r="N25" s="39">
        <f t="shared" si="2"/>
        <v>5.04</v>
      </c>
      <c r="O25" s="39">
        <f t="shared" si="2"/>
        <v>13.74</v>
      </c>
      <c r="P25" s="39">
        <f t="shared" si="2"/>
        <v>419.75</v>
      </c>
      <c r="Q25" s="39">
        <f t="shared" si="2"/>
        <v>733.64</v>
      </c>
      <c r="R25" s="39">
        <f t="shared" si="2"/>
        <v>196.29999999999998</v>
      </c>
      <c r="S25" s="39">
        <f t="shared" si="2"/>
        <v>15.379999999999999</v>
      </c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</sheetData>
  <sheetProtection selectLockedCells="1" selectUnlockedCells="1"/>
  <mergeCells count="37">
    <mergeCell ref="C25:F25"/>
    <mergeCell ref="C20:F20"/>
    <mergeCell ref="C23:F23"/>
    <mergeCell ref="C24:F24"/>
    <mergeCell ref="C16:F16"/>
    <mergeCell ref="C17:F17"/>
    <mergeCell ref="C18:F18"/>
    <mergeCell ref="C19:F19"/>
    <mergeCell ref="C21:F21"/>
    <mergeCell ref="C22:F22"/>
    <mergeCell ref="C14:F14"/>
    <mergeCell ref="C15:F15"/>
    <mergeCell ref="G15:S15"/>
    <mergeCell ref="C9:F9"/>
    <mergeCell ref="C10:F10"/>
    <mergeCell ref="C11:F11"/>
    <mergeCell ref="C13:F13"/>
    <mergeCell ref="C12:F12"/>
    <mergeCell ref="K5:K6"/>
    <mergeCell ref="L5:O5"/>
    <mergeCell ref="P5:S5"/>
    <mergeCell ref="C7:F7"/>
    <mergeCell ref="G7:S7"/>
    <mergeCell ref="C8:F8"/>
    <mergeCell ref="B4:C4"/>
    <mergeCell ref="D4:F4"/>
    <mergeCell ref="B5:B6"/>
    <mergeCell ref="C5:F6"/>
    <mergeCell ref="G5:G6"/>
    <mergeCell ref="H5:J5"/>
    <mergeCell ref="G1:L1"/>
    <mergeCell ref="M1:R1"/>
    <mergeCell ref="B2:C2"/>
    <mergeCell ref="D2:F2"/>
    <mergeCell ref="G2:L2"/>
    <mergeCell ref="B3:C3"/>
    <mergeCell ref="D3:F3"/>
  </mergeCells>
  <printOptions/>
  <pageMargins left="0.7923611111111111" right="0.5152777777777777" top="0.5243055555555556" bottom="0.40694444444444444" header="0.5118055555555555" footer="0.5118055555555555"/>
  <pageSetup horizontalDpi="300" verticalDpi="300" orientation="landscape" paperSize="9" scale="68" r:id="rId1"/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24"/>
  <sheetViews>
    <sheetView view="pageBreakPreview" zoomScaleSheetLayoutView="100" zoomScalePageLayoutView="0" workbookViewId="0" topLeftCell="C1">
      <selection activeCell="D4" sqref="D4:F4"/>
    </sheetView>
  </sheetViews>
  <sheetFormatPr defaultColWidth="9.140625" defaultRowHeight="14.25" customHeight="1"/>
  <cols>
    <col min="1" max="1" width="5.140625" style="0" customWidth="1"/>
    <col min="2" max="2" width="9.00390625" style="1" customWidth="1"/>
    <col min="3" max="3" width="14.140625" style="0" customWidth="1"/>
    <col min="5" max="5" width="13.7109375" style="0" customWidth="1"/>
    <col min="6" max="6" width="9.8515625" style="0" customWidth="1"/>
    <col min="7" max="7" width="11.00390625" style="26" customWidth="1"/>
    <col min="8" max="11" width="9.140625" style="3" customWidth="1"/>
    <col min="12" max="19" width="9.140625" style="4" customWidth="1"/>
  </cols>
  <sheetData>
    <row r="1" spans="7:18" ht="12.75" customHeight="1">
      <c r="G1" s="88"/>
      <c r="H1" s="88"/>
      <c r="I1" s="88"/>
      <c r="J1" s="88"/>
      <c r="K1" s="88"/>
      <c r="L1" s="88"/>
      <c r="M1" s="58" t="s">
        <v>0</v>
      </c>
      <c r="N1" s="58"/>
      <c r="O1" s="58"/>
      <c r="P1" s="58"/>
      <c r="Q1" s="58"/>
      <c r="R1" s="58"/>
    </row>
    <row r="2" spans="2:19" ht="12.75" customHeight="1">
      <c r="B2" s="59" t="s">
        <v>1</v>
      </c>
      <c r="C2" s="59"/>
      <c r="D2" s="60" t="s">
        <v>44</v>
      </c>
      <c r="E2" s="60"/>
      <c r="F2" s="60"/>
      <c r="G2" s="89"/>
      <c r="H2" s="89"/>
      <c r="I2" s="89"/>
      <c r="J2" s="89"/>
      <c r="K2" s="89"/>
      <c r="L2" s="89"/>
      <c r="M2" s="5"/>
      <c r="N2" s="5"/>
      <c r="O2" s="5"/>
      <c r="P2" s="5"/>
      <c r="Q2" s="5"/>
      <c r="R2" s="5"/>
      <c r="S2" s="5"/>
    </row>
    <row r="3" spans="2:8" ht="12.75" customHeight="1">
      <c r="B3" s="59" t="s">
        <v>3</v>
      </c>
      <c r="C3" s="59"/>
      <c r="D3" s="62" t="s">
        <v>4</v>
      </c>
      <c r="E3" s="62"/>
      <c r="F3" s="62"/>
      <c r="G3" s="27"/>
      <c r="H3" s="7"/>
    </row>
    <row r="4" spans="2:11" ht="15" customHeight="1">
      <c r="B4" s="59" t="s">
        <v>5</v>
      </c>
      <c r="C4" s="59"/>
      <c r="D4" s="67" t="s">
        <v>126</v>
      </c>
      <c r="E4" s="67"/>
      <c r="F4" s="67"/>
      <c r="H4" s="9"/>
      <c r="I4" s="9"/>
      <c r="J4" s="9"/>
      <c r="K4" s="9"/>
    </row>
    <row r="5" spans="2:19" ht="19.5" customHeight="1">
      <c r="B5" s="68" t="s">
        <v>7</v>
      </c>
      <c r="C5" s="68" t="s">
        <v>8</v>
      </c>
      <c r="D5" s="68"/>
      <c r="E5" s="68"/>
      <c r="F5" s="68"/>
      <c r="G5" s="91" t="s">
        <v>9</v>
      </c>
      <c r="H5" s="63" t="s">
        <v>10</v>
      </c>
      <c r="I5" s="63"/>
      <c r="J5" s="63"/>
      <c r="K5" s="63" t="s">
        <v>11</v>
      </c>
      <c r="L5" s="63" t="s">
        <v>12</v>
      </c>
      <c r="M5" s="63"/>
      <c r="N5" s="63"/>
      <c r="O5" s="63"/>
      <c r="P5" s="63" t="s">
        <v>13</v>
      </c>
      <c r="Q5" s="63"/>
      <c r="R5" s="63"/>
      <c r="S5" s="63"/>
    </row>
    <row r="6" spans="2:19" ht="33.75" customHeight="1">
      <c r="B6" s="68"/>
      <c r="C6" s="68"/>
      <c r="D6" s="68"/>
      <c r="E6" s="68"/>
      <c r="F6" s="68"/>
      <c r="G6" s="91"/>
      <c r="H6" s="10" t="s">
        <v>14</v>
      </c>
      <c r="I6" s="11" t="s">
        <v>15</v>
      </c>
      <c r="J6" s="12" t="s">
        <v>16</v>
      </c>
      <c r="K6" s="63"/>
      <c r="L6" s="13" t="s">
        <v>17</v>
      </c>
      <c r="M6" s="13" t="s">
        <v>18</v>
      </c>
      <c r="N6" s="13" t="s">
        <v>19</v>
      </c>
      <c r="O6" s="13" t="s">
        <v>20</v>
      </c>
      <c r="P6" s="13" t="s">
        <v>21</v>
      </c>
      <c r="Q6" s="13" t="s">
        <v>22</v>
      </c>
      <c r="R6" s="13" t="s">
        <v>23</v>
      </c>
      <c r="S6" s="13" t="s">
        <v>24</v>
      </c>
    </row>
    <row r="7" spans="2:19" ht="18" customHeight="1">
      <c r="B7" s="14"/>
      <c r="C7" s="64" t="s">
        <v>25</v>
      </c>
      <c r="D7" s="64"/>
      <c r="E7" s="64"/>
      <c r="F7" s="64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</row>
    <row r="8" spans="2:19" ht="16.5" customHeight="1">
      <c r="B8" s="15">
        <v>14</v>
      </c>
      <c r="C8" s="66" t="s">
        <v>80</v>
      </c>
      <c r="D8" s="66"/>
      <c r="E8" s="66"/>
      <c r="F8" s="66"/>
      <c r="G8" s="22">
        <v>10</v>
      </c>
      <c r="H8" s="17">
        <v>2.32</v>
      </c>
      <c r="I8" s="17">
        <v>2.95</v>
      </c>
      <c r="J8" s="17">
        <v>0</v>
      </c>
      <c r="K8" s="18">
        <f aca="true" t="shared" si="0" ref="K8:K13">H8*4+I8*9+J8*4</f>
        <v>35.83</v>
      </c>
      <c r="L8" s="17">
        <v>6</v>
      </c>
      <c r="M8" s="17"/>
      <c r="N8" s="17">
        <v>0.06</v>
      </c>
      <c r="O8" s="17">
        <v>0.16</v>
      </c>
      <c r="P8" s="17">
        <v>3.6</v>
      </c>
      <c r="Q8" s="17">
        <v>4.5</v>
      </c>
      <c r="R8" s="17"/>
      <c r="S8" s="17">
        <v>0.03</v>
      </c>
    </row>
    <row r="9" spans="2:19" ht="16.5" customHeight="1">
      <c r="B9" s="15">
        <v>173</v>
      </c>
      <c r="C9" s="66" t="s">
        <v>81</v>
      </c>
      <c r="D9" s="66"/>
      <c r="E9" s="66"/>
      <c r="F9" s="66"/>
      <c r="G9" s="22" t="s">
        <v>67</v>
      </c>
      <c r="H9" s="17">
        <v>1.77</v>
      </c>
      <c r="I9" s="17">
        <v>10.98</v>
      </c>
      <c r="J9" s="17">
        <v>8.6</v>
      </c>
      <c r="K9" s="18">
        <f t="shared" si="0"/>
        <v>140.3</v>
      </c>
      <c r="L9" s="17">
        <v>0.22</v>
      </c>
      <c r="M9" s="17">
        <v>2.08</v>
      </c>
      <c r="N9" s="17">
        <v>32</v>
      </c>
      <c r="O9" s="17">
        <v>0.86</v>
      </c>
      <c r="P9" s="17">
        <v>221</v>
      </c>
      <c r="Q9" s="17">
        <v>315</v>
      </c>
      <c r="R9" s="17">
        <v>79.6</v>
      </c>
      <c r="S9" s="17">
        <v>2.1</v>
      </c>
    </row>
    <row r="10" spans="2:19" ht="16.5" customHeight="1">
      <c r="B10" s="15">
        <v>288</v>
      </c>
      <c r="C10" s="69" t="s">
        <v>82</v>
      </c>
      <c r="D10" s="69"/>
      <c r="E10" s="69"/>
      <c r="F10" s="69"/>
      <c r="G10" s="22">
        <v>55</v>
      </c>
      <c r="H10" s="17">
        <v>11</v>
      </c>
      <c r="I10" s="17">
        <v>12.91</v>
      </c>
      <c r="J10" s="17">
        <v>0.24</v>
      </c>
      <c r="K10" s="18">
        <f t="shared" si="0"/>
        <v>161.15</v>
      </c>
      <c r="L10" s="17">
        <v>0.05</v>
      </c>
      <c r="M10" s="17"/>
      <c r="N10" s="17">
        <v>0.024</v>
      </c>
      <c r="O10" s="17">
        <v>0.2</v>
      </c>
      <c r="P10" s="17">
        <v>48</v>
      </c>
      <c r="Q10" s="17">
        <v>172</v>
      </c>
      <c r="R10" s="17">
        <v>24</v>
      </c>
      <c r="S10" s="17">
        <v>2.4</v>
      </c>
    </row>
    <row r="11" spans="2:19" ht="16.5" customHeight="1">
      <c r="B11" s="15">
        <v>377</v>
      </c>
      <c r="C11" s="66" t="s">
        <v>83</v>
      </c>
      <c r="D11" s="66"/>
      <c r="E11" s="66"/>
      <c r="F11" s="66"/>
      <c r="G11" s="22">
        <v>200</v>
      </c>
      <c r="H11" s="17">
        <v>4</v>
      </c>
      <c r="I11" s="17">
        <v>4</v>
      </c>
      <c r="J11" s="17">
        <v>26</v>
      </c>
      <c r="K11" s="18">
        <f t="shared" si="0"/>
        <v>156</v>
      </c>
      <c r="L11" s="17"/>
      <c r="M11" s="17">
        <v>0.30000000000000004</v>
      </c>
      <c r="N11" s="17"/>
      <c r="O11" s="17"/>
      <c r="P11" s="17">
        <v>11.1</v>
      </c>
      <c r="Q11" s="17">
        <v>2.8</v>
      </c>
      <c r="R11" s="17">
        <v>1.4</v>
      </c>
      <c r="S11" s="17">
        <v>0.28</v>
      </c>
    </row>
    <row r="12" spans="2:19" ht="16.5" customHeight="1">
      <c r="B12" s="15"/>
      <c r="C12" s="66" t="s">
        <v>28</v>
      </c>
      <c r="D12" s="66"/>
      <c r="E12" s="66"/>
      <c r="F12" s="66"/>
      <c r="G12" s="22">
        <v>40</v>
      </c>
      <c r="H12" s="17">
        <v>3.2</v>
      </c>
      <c r="I12" s="17">
        <v>0.4</v>
      </c>
      <c r="J12" s="17">
        <v>19.6</v>
      </c>
      <c r="K12" s="18">
        <f t="shared" si="0"/>
        <v>94.80000000000001</v>
      </c>
      <c r="L12" s="17"/>
      <c r="M12" s="17"/>
      <c r="N12" s="17"/>
      <c r="O12" s="17"/>
      <c r="P12" s="17">
        <v>15</v>
      </c>
      <c r="Q12" s="17">
        <v>48.8</v>
      </c>
      <c r="R12" s="17">
        <v>10.5</v>
      </c>
      <c r="S12" s="17">
        <v>0.75</v>
      </c>
    </row>
    <row r="13" spans="2:19" ht="16.5" customHeight="1">
      <c r="B13" s="15"/>
      <c r="C13" s="66" t="s">
        <v>29</v>
      </c>
      <c r="D13" s="66"/>
      <c r="E13" s="66"/>
      <c r="F13" s="66"/>
      <c r="G13" s="22">
        <v>30</v>
      </c>
      <c r="H13" s="17">
        <v>1.8</v>
      </c>
      <c r="I13" s="17">
        <v>0.6</v>
      </c>
      <c r="J13" s="17">
        <v>10.2</v>
      </c>
      <c r="K13" s="18">
        <f t="shared" si="0"/>
        <v>53.4</v>
      </c>
      <c r="L13" s="17"/>
      <c r="M13" s="17"/>
      <c r="N13" s="17"/>
      <c r="O13" s="17"/>
      <c r="P13" s="17">
        <v>18</v>
      </c>
      <c r="Q13" s="17">
        <v>79</v>
      </c>
      <c r="R13" s="17">
        <v>24</v>
      </c>
      <c r="S13" s="17">
        <v>2</v>
      </c>
    </row>
    <row r="14" spans="2:19" ht="18" customHeight="1">
      <c r="B14" s="15"/>
      <c r="C14" s="70"/>
      <c r="D14" s="70"/>
      <c r="E14" s="70"/>
      <c r="F14" s="70"/>
      <c r="G14" s="22"/>
      <c r="H14" s="19">
        <f aca="true" t="shared" si="1" ref="H14:N14">SUM(H8:H13)</f>
        <v>24.09</v>
      </c>
      <c r="I14" s="19">
        <f t="shared" si="1"/>
        <v>31.84</v>
      </c>
      <c r="J14" s="19">
        <f t="shared" si="1"/>
        <v>64.64</v>
      </c>
      <c r="K14" s="19">
        <f t="shared" si="1"/>
        <v>641.4799999999999</v>
      </c>
      <c r="L14" s="19">
        <f t="shared" si="1"/>
        <v>6.27</v>
      </c>
      <c r="M14" s="19">
        <f t="shared" si="1"/>
        <v>2.38</v>
      </c>
      <c r="N14" s="19">
        <f t="shared" si="1"/>
        <v>32.084</v>
      </c>
      <c r="O14" s="19">
        <f>O8+O9+O10</f>
        <v>1.22</v>
      </c>
      <c r="P14" s="19">
        <f>SUM(P8:P13)</f>
        <v>316.70000000000005</v>
      </c>
      <c r="Q14" s="19">
        <f>SUM(Q8:Q13)</f>
        <v>622.1</v>
      </c>
      <c r="R14" s="19">
        <f>SUM(R8:R13)</f>
        <v>139.5</v>
      </c>
      <c r="S14" s="19">
        <f>SUM(S8:S13)</f>
        <v>7.56</v>
      </c>
    </row>
    <row r="15" spans="2:19" ht="18" customHeight="1">
      <c r="B15" s="20"/>
      <c r="C15" s="71" t="s">
        <v>30</v>
      </c>
      <c r="D15" s="71"/>
      <c r="E15" s="71"/>
      <c r="F15" s="71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</row>
    <row r="16" spans="2:19" ht="23.25" customHeight="1">
      <c r="B16" s="15">
        <v>59</v>
      </c>
      <c r="C16" s="73" t="s">
        <v>84</v>
      </c>
      <c r="D16" s="73"/>
      <c r="E16" s="73"/>
      <c r="F16" s="73"/>
      <c r="G16" s="22">
        <v>100</v>
      </c>
      <c r="H16" s="17">
        <v>1.57</v>
      </c>
      <c r="I16" s="17">
        <v>6.02</v>
      </c>
      <c r="J16" s="17">
        <v>3.23</v>
      </c>
      <c r="K16" s="18">
        <f>H16*4+I16*9+J16*4</f>
        <v>73.38</v>
      </c>
      <c r="L16" s="17">
        <v>0.05</v>
      </c>
      <c r="M16" s="17">
        <v>6.95</v>
      </c>
      <c r="N16" s="17"/>
      <c r="O16" s="17">
        <v>2.49</v>
      </c>
      <c r="P16" s="17">
        <v>21.19</v>
      </c>
      <c r="Q16" s="17">
        <v>33.98</v>
      </c>
      <c r="R16" s="17">
        <v>24</v>
      </c>
      <c r="S16" s="17">
        <v>1.32</v>
      </c>
    </row>
    <row r="17" spans="2:19" ht="21" customHeight="1">
      <c r="B17" s="15">
        <v>280</v>
      </c>
      <c r="C17" s="75" t="s">
        <v>85</v>
      </c>
      <c r="D17" s="75"/>
      <c r="E17" s="75"/>
      <c r="F17" s="75"/>
      <c r="G17" s="22">
        <v>300</v>
      </c>
      <c r="H17" s="17">
        <v>6.59</v>
      </c>
      <c r="I17" s="17">
        <v>3.34</v>
      </c>
      <c r="J17" s="17">
        <v>18.83</v>
      </c>
      <c r="K17" s="18">
        <f>H17*4+I17*9+J17*4</f>
        <v>131.74</v>
      </c>
      <c r="L17" s="17">
        <v>0.15</v>
      </c>
      <c r="M17" s="17">
        <v>15.59</v>
      </c>
      <c r="N17" s="17">
        <v>0.08</v>
      </c>
      <c r="O17" s="17">
        <v>0.15</v>
      </c>
      <c r="P17" s="17">
        <v>49.23</v>
      </c>
      <c r="Q17" s="17">
        <v>250</v>
      </c>
      <c r="R17" s="17">
        <v>38.5</v>
      </c>
      <c r="S17" s="17">
        <v>1.1</v>
      </c>
    </row>
    <row r="18" spans="2:19" ht="20.25" customHeight="1">
      <c r="B18" s="15">
        <v>259</v>
      </c>
      <c r="C18" s="75" t="s">
        <v>86</v>
      </c>
      <c r="D18" s="75"/>
      <c r="E18" s="75"/>
      <c r="F18" s="75"/>
      <c r="G18" s="22">
        <v>75</v>
      </c>
      <c r="H18" s="17">
        <v>12.38</v>
      </c>
      <c r="I18" s="17">
        <v>18.15</v>
      </c>
      <c r="J18" s="17">
        <v>10.74</v>
      </c>
      <c r="K18" s="18">
        <f>H18*4+I18*9+J18*4</f>
        <v>255.83</v>
      </c>
      <c r="L18" s="17">
        <v>0.62</v>
      </c>
      <c r="M18" s="17">
        <v>42.8</v>
      </c>
      <c r="N18" s="17"/>
      <c r="O18" s="17">
        <v>2.47</v>
      </c>
      <c r="P18" s="17">
        <v>55.38</v>
      </c>
      <c r="Q18" s="17">
        <v>433</v>
      </c>
      <c r="R18" s="17">
        <v>86.47</v>
      </c>
      <c r="S18" s="17">
        <v>6.79</v>
      </c>
    </row>
    <row r="19" spans="2:19" ht="18" customHeight="1">
      <c r="B19" s="15">
        <v>345</v>
      </c>
      <c r="C19" s="66" t="s">
        <v>54</v>
      </c>
      <c r="D19" s="66"/>
      <c r="E19" s="66"/>
      <c r="F19" s="66"/>
      <c r="G19" s="16">
        <v>100</v>
      </c>
      <c r="H19" s="17">
        <v>2.06</v>
      </c>
      <c r="I19" s="17">
        <v>3.24</v>
      </c>
      <c r="J19" s="17">
        <v>9.43</v>
      </c>
      <c r="K19" s="18">
        <f>H19*4.1+I19*9+J19*4</f>
        <v>75.326</v>
      </c>
      <c r="L19" s="17">
        <v>0.012</v>
      </c>
      <c r="M19" s="17">
        <v>2.7</v>
      </c>
      <c r="N19" s="17"/>
      <c r="O19" s="17">
        <v>0.12</v>
      </c>
      <c r="P19" s="17">
        <v>22.1</v>
      </c>
      <c r="Q19" s="17">
        <v>12</v>
      </c>
      <c r="R19" s="17">
        <v>11.9</v>
      </c>
      <c r="S19" s="17">
        <v>0.27</v>
      </c>
    </row>
    <row r="20" spans="2:19" ht="18" customHeight="1">
      <c r="B20" s="15">
        <v>338</v>
      </c>
      <c r="C20" s="69" t="s">
        <v>87</v>
      </c>
      <c r="D20" s="69"/>
      <c r="E20" s="69"/>
      <c r="F20" s="69"/>
      <c r="G20" s="22">
        <v>200</v>
      </c>
      <c r="H20" s="17">
        <v>1</v>
      </c>
      <c r="I20" s="17">
        <v>20.2</v>
      </c>
      <c r="J20" s="17">
        <v>0</v>
      </c>
      <c r="K20" s="18">
        <f>H20*4.1+I20*9+J20*4</f>
        <v>185.89999999999998</v>
      </c>
      <c r="L20" s="17">
        <v>0.09</v>
      </c>
      <c r="M20" s="17">
        <v>30</v>
      </c>
      <c r="N20" s="17"/>
      <c r="O20" s="17">
        <v>0.6000000000000001</v>
      </c>
      <c r="P20" s="17">
        <v>48</v>
      </c>
      <c r="Q20" s="17">
        <v>33</v>
      </c>
      <c r="R20" s="17">
        <v>1.69</v>
      </c>
      <c r="S20" s="17">
        <v>6.6</v>
      </c>
    </row>
    <row r="21" spans="2:19" ht="18" customHeight="1">
      <c r="B21" s="15"/>
      <c r="C21" s="66" t="s">
        <v>28</v>
      </c>
      <c r="D21" s="66"/>
      <c r="E21" s="66"/>
      <c r="F21" s="66"/>
      <c r="G21" s="22">
        <v>80</v>
      </c>
      <c r="H21" s="17">
        <v>6.4</v>
      </c>
      <c r="I21" s="17">
        <v>0.8</v>
      </c>
      <c r="J21" s="17">
        <v>39.2</v>
      </c>
      <c r="K21" s="18">
        <f>H21*4+I21*9+J21*4</f>
        <v>189.60000000000002</v>
      </c>
      <c r="L21" s="17"/>
      <c r="M21" s="17"/>
      <c r="N21" s="17"/>
      <c r="O21" s="17"/>
      <c r="P21" s="17">
        <v>20</v>
      </c>
      <c r="Q21" s="17">
        <v>65</v>
      </c>
      <c r="R21" s="17">
        <v>14</v>
      </c>
      <c r="S21" s="17">
        <v>1</v>
      </c>
    </row>
    <row r="22" spans="2:19" ht="18" customHeight="1">
      <c r="B22" s="15"/>
      <c r="C22" s="66" t="s">
        <v>29</v>
      </c>
      <c r="D22" s="66"/>
      <c r="E22" s="66"/>
      <c r="F22" s="66"/>
      <c r="G22" s="22">
        <v>40</v>
      </c>
      <c r="H22" s="17">
        <v>2.4</v>
      </c>
      <c r="I22" s="17">
        <v>0.8</v>
      </c>
      <c r="J22" s="17">
        <v>13.6</v>
      </c>
      <c r="K22" s="18">
        <f>H22*4+I22*9+J22*4</f>
        <v>71.2</v>
      </c>
      <c r="L22" s="17"/>
      <c r="M22" s="17"/>
      <c r="N22" s="17"/>
      <c r="O22" s="17"/>
      <c r="P22" s="17">
        <v>18</v>
      </c>
      <c r="Q22" s="17">
        <v>79</v>
      </c>
      <c r="R22" s="17">
        <v>24</v>
      </c>
      <c r="S22" s="17">
        <v>2</v>
      </c>
    </row>
    <row r="23" spans="2:19" ht="18" customHeight="1">
      <c r="B23" s="15"/>
      <c r="C23" s="70"/>
      <c r="D23" s="70"/>
      <c r="E23" s="70"/>
      <c r="F23" s="70"/>
      <c r="G23" s="22"/>
      <c r="H23" s="19">
        <f aca="true" t="shared" si="2" ref="H23:S23">SUM(H16:H22)</f>
        <v>32.4</v>
      </c>
      <c r="I23" s="19">
        <f t="shared" si="2"/>
        <v>52.55</v>
      </c>
      <c r="J23" s="19">
        <f t="shared" si="2"/>
        <v>95.03</v>
      </c>
      <c r="K23" s="19">
        <f t="shared" si="2"/>
        <v>982.9760000000001</v>
      </c>
      <c r="L23" s="19">
        <f t="shared" si="2"/>
        <v>0.922</v>
      </c>
      <c r="M23" s="19">
        <f t="shared" si="2"/>
        <v>98.04</v>
      </c>
      <c r="N23" s="19">
        <f t="shared" si="2"/>
        <v>0.08</v>
      </c>
      <c r="O23" s="19">
        <f t="shared" si="2"/>
        <v>5.83</v>
      </c>
      <c r="P23" s="19">
        <f t="shared" si="2"/>
        <v>233.9</v>
      </c>
      <c r="Q23" s="19">
        <f t="shared" si="2"/>
        <v>905.98</v>
      </c>
      <c r="R23" s="19">
        <f t="shared" si="2"/>
        <v>200.56</v>
      </c>
      <c r="S23" s="19">
        <f t="shared" si="2"/>
        <v>19.08</v>
      </c>
    </row>
    <row r="24" spans="2:19" ht="24.75" customHeight="1">
      <c r="B24" s="23"/>
      <c r="C24" s="74"/>
      <c r="D24" s="74"/>
      <c r="E24" s="74"/>
      <c r="F24" s="74"/>
      <c r="G24" s="28"/>
      <c r="H24" s="25">
        <f aca="true" t="shared" si="3" ref="H24:S24">H14+H23</f>
        <v>56.489999999999995</v>
      </c>
      <c r="I24" s="25">
        <f t="shared" si="3"/>
        <v>84.39</v>
      </c>
      <c r="J24" s="25">
        <f t="shared" si="3"/>
        <v>159.67000000000002</v>
      </c>
      <c r="K24" s="25">
        <f t="shared" si="3"/>
        <v>1624.4560000000001</v>
      </c>
      <c r="L24" s="25">
        <f t="shared" si="3"/>
        <v>7.191999999999999</v>
      </c>
      <c r="M24" s="25">
        <f t="shared" si="3"/>
        <v>100.42</v>
      </c>
      <c r="N24" s="25">
        <f t="shared" si="3"/>
        <v>32.164</v>
      </c>
      <c r="O24" s="25">
        <f t="shared" si="3"/>
        <v>7.05</v>
      </c>
      <c r="P24" s="25">
        <f t="shared" si="3"/>
        <v>550.6</v>
      </c>
      <c r="Q24" s="25">
        <f t="shared" si="3"/>
        <v>1528.08</v>
      </c>
      <c r="R24" s="25">
        <f t="shared" si="3"/>
        <v>340.06</v>
      </c>
      <c r="S24" s="25">
        <f t="shared" si="3"/>
        <v>26.639999999999997</v>
      </c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</sheetData>
  <sheetProtection selectLockedCells="1" selectUnlockedCells="1"/>
  <mergeCells count="36">
    <mergeCell ref="C19:F19"/>
    <mergeCell ref="C20:F20"/>
    <mergeCell ref="C21:F21"/>
    <mergeCell ref="C22:F22"/>
    <mergeCell ref="C23:F23"/>
    <mergeCell ref="C24:F24"/>
    <mergeCell ref="C14:F14"/>
    <mergeCell ref="C15:F15"/>
    <mergeCell ref="G15:S15"/>
    <mergeCell ref="C16:F16"/>
    <mergeCell ref="C17:F17"/>
    <mergeCell ref="C18:F18"/>
    <mergeCell ref="C9:F9"/>
    <mergeCell ref="C10:F10"/>
    <mergeCell ref="C11:F11"/>
    <mergeCell ref="C12:F12"/>
    <mergeCell ref="C13:F13"/>
    <mergeCell ref="K5:K6"/>
    <mergeCell ref="H5:J5"/>
    <mergeCell ref="L5:O5"/>
    <mergeCell ref="P5:S5"/>
    <mergeCell ref="C7:F7"/>
    <mergeCell ref="G7:S7"/>
    <mergeCell ref="C8:F8"/>
    <mergeCell ref="B4:C4"/>
    <mergeCell ref="D4:F4"/>
    <mergeCell ref="B5:B6"/>
    <mergeCell ref="C5:F6"/>
    <mergeCell ref="G5:G6"/>
    <mergeCell ref="G1:L1"/>
    <mergeCell ref="M1:R1"/>
    <mergeCell ref="B2:C2"/>
    <mergeCell ref="D2:F2"/>
    <mergeCell ref="G2:L2"/>
    <mergeCell ref="B3:C3"/>
    <mergeCell ref="D3:F3"/>
  </mergeCells>
  <printOptions/>
  <pageMargins left="0.7923611111111111" right="0.5152777777777777" top="0.5243055555555556" bottom="0.40694444444444444" header="0.5118055555555555" footer="0.5118055555555555"/>
  <pageSetup horizontalDpi="300" verticalDpi="300" orientation="landscape" paperSize="9" scale="69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S24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4.25" customHeight="1"/>
  <cols>
    <col min="1" max="1" width="5.140625" style="0" customWidth="1"/>
    <col min="2" max="2" width="9.00390625" style="1" customWidth="1"/>
    <col min="3" max="3" width="14.140625" style="0" customWidth="1"/>
    <col min="5" max="5" width="13.7109375" style="0" customWidth="1"/>
    <col min="6" max="6" width="9.8515625" style="0" customWidth="1"/>
    <col min="7" max="7" width="11.00390625" style="26" customWidth="1"/>
    <col min="8" max="11" width="9.140625" style="3" customWidth="1"/>
    <col min="12" max="19" width="9.140625" style="4" customWidth="1"/>
  </cols>
  <sheetData>
    <row r="1" spans="7:18" ht="12.75" customHeight="1">
      <c r="G1" s="88"/>
      <c r="H1" s="88"/>
      <c r="I1" s="88"/>
      <c r="J1" s="88"/>
      <c r="K1" s="88"/>
      <c r="L1" s="88"/>
      <c r="M1" s="58" t="s">
        <v>0</v>
      </c>
      <c r="N1" s="58"/>
      <c r="O1" s="58"/>
      <c r="P1" s="58"/>
      <c r="Q1" s="58"/>
      <c r="R1" s="58"/>
    </row>
    <row r="2" spans="2:19" ht="12.75" customHeight="1">
      <c r="B2" s="59" t="s">
        <v>1</v>
      </c>
      <c r="C2" s="59"/>
      <c r="D2" s="60" t="s">
        <v>45</v>
      </c>
      <c r="E2" s="60"/>
      <c r="F2" s="60"/>
      <c r="G2" s="89"/>
      <c r="H2" s="89"/>
      <c r="I2" s="89"/>
      <c r="J2" s="89"/>
      <c r="K2" s="89"/>
      <c r="L2" s="89"/>
      <c r="M2" s="5"/>
      <c r="N2" s="5"/>
      <c r="O2" s="5"/>
      <c r="P2" s="5"/>
      <c r="Q2" s="5"/>
      <c r="R2" s="5"/>
      <c r="S2" s="5"/>
    </row>
    <row r="3" spans="2:8" ht="12.75" customHeight="1">
      <c r="B3" s="59" t="s">
        <v>3</v>
      </c>
      <c r="C3" s="59"/>
      <c r="D3" s="62" t="s">
        <v>4</v>
      </c>
      <c r="E3" s="62"/>
      <c r="F3" s="62"/>
      <c r="G3" s="27"/>
      <c r="H3" s="7"/>
    </row>
    <row r="4" spans="2:11" ht="15" customHeight="1">
      <c r="B4" s="59" t="s">
        <v>5</v>
      </c>
      <c r="C4" s="59"/>
      <c r="D4" s="67" t="s">
        <v>126</v>
      </c>
      <c r="E4" s="67"/>
      <c r="F4" s="67"/>
      <c r="H4" s="9"/>
      <c r="I4" s="9"/>
      <c r="J4" s="9"/>
      <c r="K4" s="9"/>
    </row>
    <row r="5" spans="2:19" ht="19.5" customHeight="1">
      <c r="B5" s="68" t="s">
        <v>7</v>
      </c>
      <c r="C5" s="68" t="s">
        <v>8</v>
      </c>
      <c r="D5" s="68"/>
      <c r="E5" s="68"/>
      <c r="F5" s="68"/>
      <c r="G5" s="91" t="s">
        <v>9</v>
      </c>
      <c r="H5" s="63" t="s">
        <v>10</v>
      </c>
      <c r="I5" s="63"/>
      <c r="J5" s="63"/>
      <c r="K5" s="63" t="s">
        <v>11</v>
      </c>
      <c r="L5" s="63" t="s">
        <v>12</v>
      </c>
      <c r="M5" s="63"/>
      <c r="N5" s="63"/>
      <c r="O5" s="63"/>
      <c r="P5" s="63" t="s">
        <v>13</v>
      </c>
      <c r="Q5" s="63"/>
      <c r="R5" s="63"/>
      <c r="S5" s="63"/>
    </row>
    <row r="6" spans="2:19" ht="33.75" customHeight="1">
      <c r="B6" s="68"/>
      <c r="C6" s="68"/>
      <c r="D6" s="68"/>
      <c r="E6" s="68"/>
      <c r="F6" s="68"/>
      <c r="G6" s="91"/>
      <c r="H6" s="10" t="s">
        <v>14</v>
      </c>
      <c r="I6" s="11" t="s">
        <v>15</v>
      </c>
      <c r="J6" s="12" t="s">
        <v>16</v>
      </c>
      <c r="K6" s="63"/>
      <c r="L6" s="13" t="s">
        <v>17</v>
      </c>
      <c r="M6" s="13" t="s">
        <v>18</v>
      </c>
      <c r="N6" s="13" t="s">
        <v>19</v>
      </c>
      <c r="O6" s="13" t="s">
        <v>20</v>
      </c>
      <c r="P6" s="13" t="s">
        <v>21</v>
      </c>
      <c r="Q6" s="13" t="s">
        <v>22</v>
      </c>
      <c r="R6" s="13" t="s">
        <v>23</v>
      </c>
      <c r="S6" s="13" t="s">
        <v>24</v>
      </c>
    </row>
    <row r="7" spans="2:19" ht="18" customHeight="1">
      <c r="B7" s="14"/>
      <c r="C7" s="64" t="s">
        <v>25</v>
      </c>
      <c r="D7" s="64"/>
      <c r="E7" s="64"/>
      <c r="F7" s="64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</row>
    <row r="8" spans="2:19" ht="16.5" customHeight="1">
      <c r="B8" s="15">
        <v>14</v>
      </c>
      <c r="C8" s="66" t="s">
        <v>26</v>
      </c>
      <c r="D8" s="66"/>
      <c r="E8" s="66"/>
      <c r="F8" s="66"/>
      <c r="G8" s="22">
        <v>5</v>
      </c>
      <c r="H8" s="17">
        <v>0.08</v>
      </c>
      <c r="I8" s="17">
        <v>3.625</v>
      </c>
      <c r="J8" s="17">
        <v>0.065</v>
      </c>
      <c r="K8" s="18">
        <f>H8*4+I8*9+J8*4</f>
        <v>33.205</v>
      </c>
      <c r="L8" s="17">
        <v>6</v>
      </c>
      <c r="M8" s="17"/>
      <c r="N8" s="17">
        <v>0.06</v>
      </c>
      <c r="O8" s="17">
        <v>0.16</v>
      </c>
      <c r="P8" s="17">
        <v>3.6</v>
      </c>
      <c r="Q8" s="17">
        <v>4.5</v>
      </c>
      <c r="R8" s="17"/>
      <c r="S8" s="17">
        <v>0.03</v>
      </c>
    </row>
    <row r="9" spans="2:19" ht="16.5" customHeight="1">
      <c r="B9" s="15">
        <v>223</v>
      </c>
      <c r="C9" s="66" t="s">
        <v>46</v>
      </c>
      <c r="D9" s="66"/>
      <c r="E9" s="66"/>
      <c r="F9" s="66"/>
      <c r="G9" s="16" t="s">
        <v>70</v>
      </c>
      <c r="H9" s="17">
        <v>17.53</v>
      </c>
      <c r="I9" s="17">
        <v>13.26</v>
      </c>
      <c r="J9" s="17">
        <v>33.6</v>
      </c>
      <c r="K9" s="18">
        <f>H9*4+I9*9+J9*4</f>
        <v>323.86</v>
      </c>
      <c r="L9" s="17">
        <v>0.12</v>
      </c>
      <c r="M9" s="17">
        <v>0.99</v>
      </c>
      <c r="N9" s="17">
        <v>0.136</v>
      </c>
      <c r="O9" s="17">
        <v>0.87</v>
      </c>
      <c r="P9" s="17">
        <v>410</v>
      </c>
      <c r="Q9" s="17">
        <v>451</v>
      </c>
      <c r="R9" s="17">
        <v>55.8</v>
      </c>
      <c r="S9" s="17">
        <v>1.35</v>
      </c>
    </row>
    <row r="10" spans="2:19" ht="16.5" customHeight="1">
      <c r="B10" s="15">
        <v>386</v>
      </c>
      <c r="C10" s="69" t="s">
        <v>88</v>
      </c>
      <c r="D10" s="69"/>
      <c r="E10" s="69"/>
      <c r="F10" s="69"/>
      <c r="G10" s="16">
        <v>200</v>
      </c>
      <c r="H10" s="17">
        <v>5.8</v>
      </c>
      <c r="I10" s="17">
        <v>5</v>
      </c>
      <c r="J10" s="17">
        <v>8.4</v>
      </c>
      <c r="K10" s="18">
        <f>H10*4+I10*9+J10*4</f>
        <v>101.80000000000001</v>
      </c>
      <c r="L10" s="17"/>
      <c r="M10" s="17">
        <v>1</v>
      </c>
      <c r="N10" s="17"/>
      <c r="O10" s="17"/>
      <c r="P10" s="17">
        <v>123</v>
      </c>
      <c r="Q10" s="17">
        <v>116</v>
      </c>
      <c r="R10" s="17">
        <v>22</v>
      </c>
      <c r="S10" s="17">
        <v>1</v>
      </c>
    </row>
    <row r="11" spans="2:19" ht="16.5" customHeight="1">
      <c r="B11" s="15"/>
      <c r="C11" s="66" t="s">
        <v>28</v>
      </c>
      <c r="D11" s="66"/>
      <c r="E11" s="66"/>
      <c r="F11" s="66"/>
      <c r="G11" s="22">
        <v>40</v>
      </c>
      <c r="H11" s="17">
        <v>3.2</v>
      </c>
      <c r="I11" s="17">
        <v>0.4</v>
      </c>
      <c r="J11" s="17">
        <v>19.6</v>
      </c>
      <c r="K11" s="18">
        <f>H11*4+I11*9+J11*4</f>
        <v>94.80000000000001</v>
      </c>
      <c r="L11" s="17"/>
      <c r="M11" s="17"/>
      <c r="N11" s="17"/>
      <c r="O11" s="17"/>
      <c r="P11" s="17">
        <v>15</v>
      </c>
      <c r="Q11" s="17">
        <v>48.8</v>
      </c>
      <c r="R11" s="17">
        <v>10.5</v>
      </c>
      <c r="S11" s="17">
        <v>0.75</v>
      </c>
    </row>
    <row r="12" spans="2:19" ht="16.5" customHeight="1">
      <c r="B12" s="15"/>
      <c r="C12" s="66" t="s">
        <v>29</v>
      </c>
      <c r="D12" s="66"/>
      <c r="E12" s="66"/>
      <c r="F12" s="66"/>
      <c r="G12" s="22">
        <v>30</v>
      </c>
      <c r="H12" s="17">
        <v>1.8</v>
      </c>
      <c r="I12" s="17">
        <v>0.6</v>
      </c>
      <c r="J12" s="17">
        <v>10.2</v>
      </c>
      <c r="K12" s="18">
        <f>H12*4+I12*9+J12*4</f>
        <v>53.4</v>
      </c>
      <c r="L12" s="17"/>
      <c r="M12" s="17"/>
      <c r="N12" s="17"/>
      <c r="O12" s="17"/>
      <c r="P12" s="17">
        <v>18</v>
      </c>
      <c r="Q12" s="17">
        <v>79</v>
      </c>
      <c r="R12" s="17">
        <v>24</v>
      </c>
      <c r="S12" s="17">
        <v>2</v>
      </c>
    </row>
    <row r="13" spans="2:19" ht="18" customHeight="1">
      <c r="B13" s="15"/>
      <c r="C13" s="70"/>
      <c r="D13" s="70"/>
      <c r="E13" s="70"/>
      <c r="F13" s="70"/>
      <c r="G13" s="22"/>
      <c r="H13" s="19">
        <f aca="true" t="shared" si="0" ref="H13:M13">SUM(H8:H12)</f>
        <v>28.41</v>
      </c>
      <c r="I13" s="19">
        <f t="shared" si="0"/>
        <v>22.884999999999998</v>
      </c>
      <c r="J13" s="19">
        <f t="shared" si="0"/>
        <v>71.865</v>
      </c>
      <c r="K13" s="19">
        <f t="shared" si="0"/>
        <v>607.0649999999999</v>
      </c>
      <c r="L13" s="19">
        <f t="shared" si="0"/>
        <v>6.12</v>
      </c>
      <c r="M13" s="19">
        <f t="shared" si="0"/>
        <v>1.99</v>
      </c>
      <c r="N13" s="19">
        <f>N8+N9</f>
        <v>0.196</v>
      </c>
      <c r="O13" s="19">
        <f>SUM(O8:O12)</f>
        <v>1.03</v>
      </c>
      <c r="P13" s="19">
        <f>SUM(P8:P12)</f>
        <v>569.6</v>
      </c>
      <c r="Q13" s="19">
        <f>SUM(Q8:Q12)</f>
        <v>699.3</v>
      </c>
      <c r="R13" s="19">
        <f>SUM(R8:R12)</f>
        <v>112.3</v>
      </c>
      <c r="S13" s="19">
        <f>SUM(S8:S12)</f>
        <v>5.13</v>
      </c>
    </row>
    <row r="14" spans="2:19" ht="18" customHeight="1">
      <c r="B14" s="20"/>
      <c r="C14" s="96" t="s">
        <v>30</v>
      </c>
      <c r="D14" s="97"/>
      <c r="E14" s="97"/>
      <c r="F14" s="98"/>
      <c r="G14" s="93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5"/>
    </row>
    <row r="15" spans="2:19" ht="18" customHeight="1">
      <c r="B15" s="15">
        <v>67</v>
      </c>
      <c r="C15" s="99" t="s">
        <v>89</v>
      </c>
      <c r="D15" s="100"/>
      <c r="E15" s="100"/>
      <c r="F15" s="101"/>
      <c r="G15" s="22">
        <v>100</v>
      </c>
      <c r="H15" s="17">
        <v>1.403</v>
      </c>
      <c r="I15" s="17">
        <v>10.04</v>
      </c>
      <c r="J15" s="17">
        <v>7.29</v>
      </c>
      <c r="K15" s="18">
        <f>H15*4+I15*9+J15*4</f>
        <v>125.13199999999998</v>
      </c>
      <c r="L15" s="17"/>
      <c r="M15" s="17">
        <v>2.3</v>
      </c>
      <c r="N15" s="17">
        <v>0.075</v>
      </c>
      <c r="O15" s="17"/>
      <c r="P15" s="17">
        <v>21</v>
      </c>
      <c r="Q15" s="17">
        <v>106</v>
      </c>
      <c r="R15" s="17">
        <v>16.5</v>
      </c>
      <c r="S15" s="17">
        <v>0.7</v>
      </c>
    </row>
    <row r="16" spans="2:19" ht="18" customHeight="1">
      <c r="B16" s="15">
        <v>102</v>
      </c>
      <c r="C16" s="102" t="s">
        <v>48</v>
      </c>
      <c r="D16" s="103"/>
      <c r="E16" s="103"/>
      <c r="F16" s="104"/>
      <c r="G16" s="22">
        <v>300</v>
      </c>
      <c r="H16" s="17">
        <v>6.59</v>
      </c>
      <c r="I16" s="17">
        <v>6.32</v>
      </c>
      <c r="J16" s="17">
        <v>19.8</v>
      </c>
      <c r="K16" s="18">
        <f>H16*4+I16*9+J16*4</f>
        <v>162.44</v>
      </c>
      <c r="L16" s="17">
        <v>0.27</v>
      </c>
      <c r="M16" s="17">
        <v>6.99</v>
      </c>
      <c r="N16" s="17"/>
      <c r="O16" s="17">
        <v>2.91</v>
      </c>
      <c r="P16" s="17">
        <v>51.2</v>
      </c>
      <c r="Q16" s="17">
        <v>105.7</v>
      </c>
      <c r="R16" s="17">
        <v>42.6</v>
      </c>
      <c r="S16" s="17">
        <v>2.46</v>
      </c>
    </row>
    <row r="17" spans="2:19" ht="18" customHeight="1">
      <c r="B17" s="15">
        <v>226</v>
      </c>
      <c r="C17" s="75" t="s">
        <v>90</v>
      </c>
      <c r="D17" s="75"/>
      <c r="E17" s="75"/>
      <c r="F17" s="75"/>
      <c r="G17" s="22">
        <v>100</v>
      </c>
      <c r="H17" s="17">
        <v>18.7</v>
      </c>
      <c r="I17" s="17">
        <v>7.82</v>
      </c>
      <c r="J17" s="17">
        <v>0.9</v>
      </c>
      <c r="K17" s="18">
        <f>H17*4+I17*9+J17*4</f>
        <v>148.78</v>
      </c>
      <c r="L17" s="17">
        <v>0.38</v>
      </c>
      <c r="M17" s="17">
        <v>25.4</v>
      </c>
      <c r="N17" s="17">
        <v>5.24</v>
      </c>
      <c r="O17" s="17">
        <v>1</v>
      </c>
      <c r="P17" s="17">
        <v>30</v>
      </c>
      <c r="Q17" s="17">
        <v>239</v>
      </c>
      <c r="R17" s="17">
        <v>17</v>
      </c>
      <c r="S17" s="17">
        <v>5</v>
      </c>
    </row>
    <row r="18" spans="2:19" ht="18" customHeight="1">
      <c r="B18" s="15">
        <v>311</v>
      </c>
      <c r="C18" s="66" t="s">
        <v>91</v>
      </c>
      <c r="D18" s="66"/>
      <c r="E18" s="66"/>
      <c r="F18" s="66"/>
      <c r="G18" s="16">
        <v>150</v>
      </c>
      <c r="H18" s="17">
        <v>3.51</v>
      </c>
      <c r="I18" s="17">
        <v>3.75</v>
      </c>
      <c r="J18" s="17">
        <v>17.6</v>
      </c>
      <c r="K18" s="18">
        <f>H18*4+I18*9+J18*4</f>
        <v>118.19</v>
      </c>
      <c r="L18" s="17">
        <v>0.13</v>
      </c>
      <c r="M18" s="17">
        <v>18.1</v>
      </c>
      <c r="N18" s="17"/>
      <c r="O18" s="17">
        <v>0.18</v>
      </c>
      <c r="P18" s="17">
        <v>36.9</v>
      </c>
      <c r="Q18" s="17">
        <v>86.6</v>
      </c>
      <c r="R18" s="17">
        <v>27.7</v>
      </c>
      <c r="S18" s="17">
        <v>1</v>
      </c>
    </row>
    <row r="19" spans="2:19" ht="18" customHeight="1">
      <c r="B19" s="15">
        <v>388</v>
      </c>
      <c r="C19" s="66" t="s">
        <v>38</v>
      </c>
      <c r="D19" s="66"/>
      <c r="E19" s="66"/>
      <c r="F19" s="66"/>
      <c r="G19" s="16">
        <v>200</v>
      </c>
      <c r="H19" s="17">
        <v>0.4</v>
      </c>
      <c r="I19" s="17">
        <v>0.27</v>
      </c>
      <c r="J19" s="17">
        <v>17.2</v>
      </c>
      <c r="K19" s="18">
        <f>H19*4.1+I19*9+J19*4</f>
        <v>72.87</v>
      </c>
      <c r="L19" s="17">
        <v>0.01</v>
      </c>
      <c r="M19" s="17">
        <v>100</v>
      </c>
      <c r="N19" s="17"/>
      <c r="O19" s="17"/>
      <c r="P19" s="17">
        <v>7.73</v>
      </c>
      <c r="Q19" s="17">
        <v>2.13</v>
      </c>
      <c r="R19" s="17">
        <v>2.67</v>
      </c>
      <c r="S19" s="17">
        <v>0.53</v>
      </c>
    </row>
    <row r="20" spans="2:19" ht="18" customHeight="1">
      <c r="B20" s="15">
        <v>338</v>
      </c>
      <c r="C20" s="69" t="s">
        <v>33</v>
      </c>
      <c r="D20" s="69"/>
      <c r="E20" s="69"/>
      <c r="F20" s="69"/>
      <c r="G20" s="22">
        <v>300</v>
      </c>
      <c r="H20" s="17">
        <v>1.2</v>
      </c>
      <c r="I20" s="17">
        <v>1.2</v>
      </c>
      <c r="J20" s="17">
        <v>28.8</v>
      </c>
      <c r="K20" s="18">
        <f>H20*4.1+I20*9+J20*4</f>
        <v>130.92000000000002</v>
      </c>
      <c r="L20" s="17">
        <v>0.09</v>
      </c>
      <c r="M20" s="17">
        <v>30</v>
      </c>
      <c r="N20" s="17"/>
      <c r="O20" s="17">
        <v>0.6000000000000001</v>
      </c>
      <c r="P20" s="17">
        <v>48</v>
      </c>
      <c r="Q20" s="17">
        <v>33</v>
      </c>
      <c r="R20" s="17">
        <v>1.69</v>
      </c>
      <c r="S20" s="17">
        <v>6.6</v>
      </c>
    </row>
    <row r="21" spans="2:19" ht="18" customHeight="1">
      <c r="B21" s="15"/>
      <c r="C21" s="66" t="s">
        <v>28</v>
      </c>
      <c r="D21" s="66"/>
      <c r="E21" s="66"/>
      <c r="F21" s="66"/>
      <c r="G21" s="22">
        <v>80</v>
      </c>
      <c r="H21" s="17">
        <v>6.4</v>
      </c>
      <c r="I21" s="17">
        <v>0.8</v>
      </c>
      <c r="J21" s="17">
        <v>39.2</v>
      </c>
      <c r="K21" s="18">
        <f>H21*4+I21*9+J21*4</f>
        <v>189.60000000000002</v>
      </c>
      <c r="L21" s="17"/>
      <c r="M21" s="17"/>
      <c r="N21" s="17"/>
      <c r="O21" s="17"/>
      <c r="P21" s="17">
        <v>20</v>
      </c>
      <c r="Q21" s="17">
        <v>65</v>
      </c>
      <c r="R21" s="17">
        <v>14</v>
      </c>
      <c r="S21" s="17">
        <v>1</v>
      </c>
    </row>
    <row r="22" spans="2:19" ht="18" customHeight="1">
      <c r="B22" s="15"/>
      <c r="C22" s="66" t="s">
        <v>29</v>
      </c>
      <c r="D22" s="66"/>
      <c r="E22" s="66"/>
      <c r="F22" s="66"/>
      <c r="G22" s="22">
        <v>40</v>
      </c>
      <c r="H22" s="17">
        <v>2.4</v>
      </c>
      <c r="I22" s="17">
        <v>0.8</v>
      </c>
      <c r="J22" s="17">
        <v>13.6</v>
      </c>
      <c r="K22" s="18">
        <f>H22*4+I22*9+J22*4</f>
        <v>71.2</v>
      </c>
      <c r="L22" s="17"/>
      <c r="M22" s="17"/>
      <c r="N22" s="17"/>
      <c r="O22" s="17"/>
      <c r="P22" s="17">
        <v>18</v>
      </c>
      <c r="Q22" s="17">
        <v>79</v>
      </c>
      <c r="R22" s="17">
        <v>24</v>
      </c>
      <c r="S22" s="17">
        <v>2</v>
      </c>
    </row>
    <row r="23" spans="2:19" ht="18" customHeight="1">
      <c r="B23" s="15"/>
      <c r="C23" s="70"/>
      <c r="D23" s="70"/>
      <c r="E23" s="70"/>
      <c r="F23" s="70"/>
      <c r="G23" s="22"/>
      <c r="H23" s="19">
        <f aca="true" t="shared" si="1" ref="H23:S23">SUM(H15:H22)</f>
        <v>40.602999999999994</v>
      </c>
      <c r="I23" s="19">
        <f t="shared" si="1"/>
        <v>31</v>
      </c>
      <c r="J23" s="19">
        <f t="shared" si="1"/>
        <v>144.39000000000001</v>
      </c>
      <c r="K23" s="19">
        <f t="shared" si="1"/>
        <v>1019.132</v>
      </c>
      <c r="L23" s="19">
        <f t="shared" si="1"/>
        <v>0.88</v>
      </c>
      <c r="M23" s="19">
        <f t="shared" si="1"/>
        <v>182.79</v>
      </c>
      <c r="N23" s="19">
        <f t="shared" si="1"/>
        <v>5.315</v>
      </c>
      <c r="O23" s="19">
        <f t="shared" si="1"/>
        <v>4.6899999999999995</v>
      </c>
      <c r="P23" s="19">
        <f t="shared" si="1"/>
        <v>232.82999999999998</v>
      </c>
      <c r="Q23" s="19">
        <f t="shared" si="1"/>
        <v>716.43</v>
      </c>
      <c r="R23" s="19">
        <f t="shared" si="1"/>
        <v>146.16</v>
      </c>
      <c r="S23" s="19">
        <f t="shared" si="1"/>
        <v>19.29</v>
      </c>
    </row>
    <row r="24" spans="2:19" ht="24.75" customHeight="1">
      <c r="B24" s="23"/>
      <c r="C24" s="74"/>
      <c r="D24" s="74"/>
      <c r="E24" s="74"/>
      <c r="F24" s="74"/>
      <c r="G24" s="28"/>
      <c r="H24" s="25">
        <f aca="true" t="shared" si="2" ref="H24:S24">H13+H23</f>
        <v>69.01299999999999</v>
      </c>
      <c r="I24" s="25">
        <f t="shared" si="2"/>
        <v>53.885</v>
      </c>
      <c r="J24" s="25">
        <f t="shared" si="2"/>
        <v>216.255</v>
      </c>
      <c r="K24" s="25">
        <f t="shared" si="2"/>
        <v>1626.197</v>
      </c>
      <c r="L24" s="25">
        <f t="shared" si="2"/>
        <v>7</v>
      </c>
      <c r="M24" s="25">
        <f t="shared" si="2"/>
        <v>184.78</v>
      </c>
      <c r="N24" s="25">
        <f t="shared" si="2"/>
        <v>5.511</v>
      </c>
      <c r="O24" s="25">
        <f t="shared" si="2"/>
        <v>5.72</v>
      </c>
      <c r="P24" s="25">
        <f t="shared" si="2"/>
        <v>802.4300000000001</v>
      </c>
      <c r="Q24" s="25">
        <f t="shared" si="2"/>
        <v>1415.73</v>
      </c>
      <c r="R24" s="25">
        <f t="shared" si="2"/>
        <v>258.46</v>
      </c>
      <c r="S24" s="25">
        <f t="shared" si="2"/>
        <v>24.419999999999998</v>
      </c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65515" ht="12.75" customHeight="1"/>
    <row r="65516" ht="12.75" customHeight="1"/>
    <row r="65517" ht="12.75" customHeight="1"/>
    <row r="65518" ht="12.75" customHeight="1"/>
  </sheetData>
  <sheetProtection selectLockedCells="1" selectUnlockedCells="1"/>
  <mergeCells count="36">
    <mergeCell ref="C23:F23"/>
    <mergeCell ref="C24:F24"/>
    <mergeCell ref="C15:F15"/>
    <mergeCell ref="C16:F16"/>
    <mergeCell ref="C17:F17"/>
    <mergeCell ref="C18:F18"/>
    <mergeCell ref="C19:F19"/>
    <mergeCell ref="C20:F20"/>
    <mergeCell ref="C10:F10"/>
    <mergeCell ref="C11:F11"/>
    <mergeCell ref="C12:F12"/>
    <mergeCell ref="C13:F13"/>
    <mergeCell ref="C21:F21"/>
    <mergeCell ref="C22:F22"/>
    <mergeCell ref="L5:O5"/>
    <mergeCell ref="P5:S5"/>
    <mergeCell ref="C7:F7"/>
    <mergeCell ref="G7:S7"/>
    <mergeCell ref="C8:F8"/>
    <mergeCell ref="C9:F9"/>
    <mergeCell ref="D4:F4"/>
    <mergeCell ref="B5:B6"/>
    <mergeCell ref="C5:F6"/>
    <mergeCell ref="G5:G6"/>
    <mergeCell ref="H5:J5"/>
    <mergeCell ref="K5:K6"/>
    <mergeCell ref="G14:S14"/>
    <mergeCell ref="C14:F14"/>
    <mergeCell ref="G1:L1"/>
    <mergeCell ref="M1:R1"/>
    <mergeCell ref="B2:C2"/>
    <mergeCell ref="D2:F2"/>
    <mergeCell ref="G2:L2"/>
    <mergeCell ref="B3:C3"/>
    <mergeCell ref="D3:F3"/>
    <mergeCell ref="B4:C4"/>
  </mergeCells>
  <printOptions/>
  <pageMargins left="0.7923611111111111" right="0.5152777777777777" top="0.5243055555555556" bottom="0.40694444444444444" header="0.5118055555555555" footer="0.5118055555555555"/>
  <pageSetup horizontalDpi="300" verticalDpi="300" orientation="landscape" paperSize="9" scale="69" r:id="rId1"/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S26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4.25" customHeight="1"/>
  <cols>
    <col min="1" max="1" width="5.140625" style="0" customWidth="1"/>
    <col min="2" max="2" width="9.00390625" style="1" customWidth="1"/>
    <col min="3" max="3" width="14.140625" style="0" customWidth="1"/>
    <col min="5" max="5" width="13.7109375" style="0" customWidth="1"/>
    <col min="6" max="6" width="11.421875" style="0" customWidth="1"/>
    <col min="7" max="7" width="11.00390625" style="26" customWidth="1"/>
    <col min="8" max="11" width="9.140625" style="3" customWidth="1"/>
    <col min="12" max="19" width="9.140625" style="4" customWidth="1"/>
  </cols>
  <sheetData>
    <row r="1" spans="7:18" ht="12.75" customHeight="1">
      <c r="G1" s="88"/>
      <c r="H1" s="88"/>
      <c r="I1" s="88"/>
      <c r="J1" s="88"/>
      <c r="K1" s="88"/>
      <c r="L1" s="88"/>
      <c r="M1" s="58" t="s">
        <v>0</v>
      </c>
      <c r="N1" s="58"/>
      <c r="O1" s="58"/>
      <c r="P1" s="58"/>
      <c r="Q1" s="58"/>
      <c r="R1" s="58"/>
    </row>
    <row r="2" spans="2:19" ht="12.75" customHeight="1">
      <c r="B2" s="59" t="s">
        <v>49</v>
      </c>
      <c r="C2" s="59"/>
      <c r="D2" s="60" t="s">
        <v>2</v>
      </c>
      <c r="E2" s="60"/>
      <c r="F2" s="60"/>
      <c r="G2" s="89"/>
      <c r="H2" s="89"/>
      <c r="I2" s="89"/>
      <c r="J2" s="89"/>
      <c r="K2" s="89"/>
      <c r="L2" s="89"/>
      <c r="M2" s="5"/>
      <c r="N2" s="5"/>
      <c r="O2" s="5"/>
      <c r="P2" s="5"/>
      <c r="Q2" s="5"/>
      <c r="R2" s="5"/>
      <c r="S2" s="5"/>
    </row>
    <row r="3" spans="2:8" ht="12.75" customHeight="1">
      <c r="B3" s="59" t="s">
        <v>3</v>
      </c>
      <c r="C3" s="59"/>
      <c r="D3" s="62" t="s">
        <v>4</v>
      </c>
      <c r="E3" s="62"/>
      <c r="F3" s="62"/>
      <c r="G3" s="27"/>
      <c r="H3" s="7"/>
    </row>
    <row r="4" spans="2:11" ht="15" customHeight="1">
      <c r="B4" s="59" t="s">
        <v>5</v>
      </c>
      <c r="C4" s="59"/>
      <c r="D4" s="67" t="s">
        <v>126</v>
      </c>
      <c r="E4" s="67"/>
      <c r="F4" s="67"/>
      <c r="H4" s="9"/>
      <c r="I4" s="9"/>
      <c r="J4" s="9"/>
      <c r="K4" s="9"/>
    </row>
    <row r="5" spans="2:19" ht="19.5" customHeight="1">
      <c r="B5" s="68" t="s">
        <v>7</v>
      </c>
      <c r="C5" s="68" t="s">
        <v>8</v>
      </c>
      <c r="D5" s="68"/>
      <c r="E5" s="68"/>
      <c r="F5" s="68"/>
      <c r="G5" s="91" t="s">
        <v>9</v>
      </c>
      <c r="H5" s="63" t="s">
        <v>10</v>
      </c>
      <c r="I5" s="63"/>
      <c r="J5" s="63"/>
      <c r="K5" s="63" t="s">
        <v>11</v>
      </c>
      <c r="L5" s="63" t="s">
        <v>12</v>
      </c>
      <c r="M5" s="63"/>
      <c r="N5" s="63"/>
      <c r="O5" s="63"/>
      <c r="P5" s="63" t="s">
        <v>13</v>
      </c>
      <c r="Q5" s="63"/>
      <c r="R5" s="63"/>
      <c r="S5" s="63"/>
    </row>
    <row r="6" spans="2:19" ht="33.75" customHeight="1">
      <c r="B6" s="68"/>
      <c r="C6" s="68"/>
      <c r="D6" s="68"/>
      <c r="E6" s="68"/>
      <c r="F6" s="68"/>
      <c r="G6" s="91"/>
      <c r="H6" s="10" t="s">
        <v>14</v>
      </c>
      <c r="I6" s="11" t="s">
        <v>15</v>
      </c>
      <c r="J6" s="12" t="s">
        <v>16</v>
      </c>
      <c r="K6" s="63"/>
      <c r="L6" s="13" t="s">
        <v>17</v>
      </c>
      <c r="M6" s="13" t="s">
        <v>18</v>
      </c>
      <c r="N6" s="13" t="s">
        <v>19</v>
      </c>
      <c r="O6" s="13" t="s">
        <v>20</v>
      </c>
      <c r="P6" s="13" t="s">
        <v>21</v>
      </c>
      <c r="Q6" s="13" t="s">
        <v>22</v>
      </c>
      <c r="R6" s="13" t="s">
        <v>23</v>
      </c>
      <c r="S6" s="13" t="s">
        <v>24</v>
      </c>
    </row>
    <row r="7" spans="2:19" ht="18" customHeight="1">
      <c r="B7" s="14"/>
      <c r="C7" s="64" t="s">
        <v>25</v>
      </c>
      <c r="D7" s="64"/>
      <c r="E7" s="64"/>
      <c r="F7" s="64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</row>
    <row r="8" spans="2:19" ht="16.5" customHeight="1">
      <c r="B8" s="15">
        <v>14</v>
      </c>
      <c r="C8" s="66" t="s">
        <v>26</v>
      </c>
      <c r="D8" s="66"/>
      <c r="E8" s="66"/>
      <c r="F8" s="66"/>
      <c r="G8" s="22">
        <v>10</v>
      </c>
      <c r="H8" s="17">
        <v>0.08</v>
      </c>
      <c r="I8" s="17">
        <v>7.25</v>
      </c>
      <c r="J8" s="17">
        <v>13</v>
      </c>
      <c r="K8" s="18">
        <f aca="true" t="shared" si="0" ref="K8:K15">H8*4+I8*9+J8*4</f>
        <v>117.57</v>
      </c>
      <c r="L8" s="17">
        <v>6</v>
      </c>
      <c r="M8" s="17"/>
      <c r="N8" s="17">
        <v>0.06</v>
      </c>
      <c r="O8" s="17">
        <v>0.16</v>
      </c>
      <c r="P8" s="17">
        <v>3.6</v>
      </c>
      <c r="Q8" s="17">
        <v>4.5</v>
      </c>
      <c r="R8" s="17"/>
      <c r="S8" s="17">
        <v>0.03</v>
      </c>
    </row>
    <row r="9" spans="2:19" ht="16.5" customHeight="1">
      <c r="B9" s="15">
        <v>453</v>
      </c>
      <c r="C9" s="99" t="s">
        <v>93</v>
      </c>
      <c r="D9" s="100"/>
      <c r="E9" s="100"/>
      <c r="F9" s="101"/>
      <c r="G9" s="22">
        <v>45</v>
      </c>
      <c r="H9" s="17">
        <v>2.16</v>
      </c>
      <c r="I9" s="17">
        <v>1.26</v>
      </c>
      <c r="J9" s="17">
        <v>34.97</v>
      </c>
      <c r="K9" s="18">
        <f>J9+I9+H9</f>
        <v>38.39</v>
      </c>
      <c r="L9" s="17"/>
      <c r="M9" s="17"/>
      <c r="N9" s="17"/>
      <c r="O9" s="17"/>
      <c r="P9" s="17"/>
      <c r="Q9" s="17"/>
      <c r="R9" s="17"/>
      <c r="S9" s="17"/>
    </row>
    <row r="10" spans="2:19" ht="16.5" customHeight="1">
      <c r="B10" s="15">
        <v>181</v>
      </c>
      <c r="C10" s="66" t="s">
        <v>50</v>
      </c>
      <c r="D10" s="66"/>
      <c r="E10" s="66"/>
      <c r="F10" s="66"/>
      <c r="G10" s="22" t="s">
        <v>62</v>
      </c>
      <c r="H10" s="17">
        <v>6.03</v>
      </c>
      <c r="I10" s="17">
        <v>3.47</v>
      </c>
      <c r="J10" s="17">
        <v>42.23</v>
      </c>
      <c r="K10" s="18">
        <f t="shared" si="0"/>
        <v>224.26999999999998</v>
      </c>
      <c r="L10" s="17">
        <v>0.04</v>
      </c>
      <c r="M10" s="17">
        <v>0.36</v>
      </c>
      <c r="N10" s="17">
        <v>32.7</v>
      </c>
      <c r="O10" s="17">
        <v>0.1</v>
      </c>
      <c r="P10" s="17">
        <v>132</v>
      </c>
      <c r="Q10" s="17">
        <v>109.7</v>
      </c>
      <c r="R10" s="17">
        <v>17.6</v>
      </c>
      <c r="S10" s="17">
        <v>0.26</v>
      </c>
    </row>
    <row r="11" spans="2:19" ht="16.5" customHeight="1">
      <c r="B11" s="15">
        <v>73</v>
      </c>
      <c r="C11" s="69" t="s">
        <v>92</v>
      </c>
      <c r="D11" s="69"/>
      <c r="E11" s="69"/>
      <c r="F11" s="69"/>
      <c r="G11" s="16">
        <v>50</v>
      </c>
      <c r="H11" s="17">
        <v>1.635</v>
      </c>
      <c r="I11" s="17">
        <v>3.593</v>
      </c>
      <c r="J11" s="17">
        <v>7.275</v>
      </c>
      <c r="K11" s="18">
        <f t="shared" si="0"/>
        <v>67.977</v>
      </c>
      <c r="L11" s="17">
        <v>0.06</v>
      </c>
      <c r="M11" s="17">
        <v>0.2</v>
      </c>
      <c r="N11" s="17">
        <v>254</v>
      </c>
      <c r="O11" s="17">
        <v>0.56</v>
      </c>
      <c r="P11" s="17">
        <v>90</v>
      </c>
      <c r="Q11" s="17">
        <v>199.2</v>
      </c>
      <c r="R11" s="17">
        <v>15.2</v>
      </c>
      <c r="S11" s="17">
        <v>2.2</v>
      </c>
    </row>
    <row r="12" spans="2:19" ht="16.5" customHeight="1">
      <c r="B12" s="15">
        <v>15</v>
      </c>
      <c r="C12" s="66" t="s">
        <v>36</v>
      </c>
      <c r="D12" s="66"/>
      <c r="E12" s="66"/>
      <c r="F12" s="66"/>
      <c r="G12" s="16">
        <v>30</v>
      </c>
      <c r="H12" s="17">
        <v>2.32</v>
      </c>
      <c r="I12" s="17">
        <v>2.95</v>
      </c>
      <c r="J12" s="17"/>
      <c r="K12" s="18">
        <f t="shared" si="0"/>
        <v>35.83</v>
      </c>
      <c r="L12" s="17">
        <v>0.003</v>
      </c>
      <c r="M12" s="17">
        <v>0.07</v>
      </c>
      <c r="N12" s="17">
        <v>0.026000000000000002</v>
      </c>
      <c r="O12" s="17">
        <v>0.05</v>
      </c>
      <c r="P12" s="17">
        <v>88</v>
      </c>
      <c r="Q12" s="17">
        <v>50</v>
      </c>
      <c r="R12" s="17">
        <v>3.5</v>
      </c>
      <c r="S12" s="17">
        <v>0.1</v>
      </c>
    </row>
    <row r="13" spans="2:19" ht="16.5" customHeight="1">
      <c r="B13" s="15">
        <v>376</v>
      </c>
      <c r="C13" s="66" t="s">
        <v>72</v>
      </c>
      <c r="D13" s="66"/>
      <c r="E13" s="66"/>
      <c r="F13" s="66"/>
      <c r="G13" s="16">
        <v>200</v>
      </c>
      <c r="H13" s="17">
        <v>0.07</v>
      </c>
      <c r="I13" s="17">
        <v>0.02</v>
      </c>
      <c r="J13" s="17">
        <v>15</v>
      </c>
      <c r="K13" s="18">
        <f t="shared" si="0"/>
        <v>60.46</v>
      </c>
      <c r="L13" s="17"/>
      <c r="M13" s="17">
        <v>0.30000000000000004</v>
      </c>
      <c r="N13" s="17"/>
      <c r="O13" s="17"/>
      <c r="P13" s="17">
        <v>11.1</v>
      </c>
      <c r="Q13" s="17">
        <v>2.8</v>
      </c>
      <c r="R13" s="17">
        <v>1.4</v>
      </c>
      <c r="S13" s="17">
        <v>0.28</v>
      </c>
    </row>
    <row r="14" spans="2:19" ht="16.5" customHeight="1">
      <c r="B14" s="15"/>
      <c r="C14" s="66" t="s">
        <v>28</v>
      </c>
      <c r="D14" s="66"/>
      <c r="E14" s="66"/>
      <c r="F14" s="66"/>
      <c r="G14" s="16">
        <v>40</v>
      </c>
      <c r="H14" s="17">
        <v>3.2</v>
      </c>
      <c r="I14" s="17">
        <v>0.4</v>
      </c>
      <c r="J14" s="17">
        <v>19.6</v>
      </c>
      <c r="K14" s="18">
        <f t="shared" si="0"/>
        <v>94.80000000000001</v>
      </c>
      <c r="L14" s="17"/>
      <c r="M14" s="17"/>
      <c r="N14" s="17"/>
      <c r="O14" s="17"/>
      <c r="P14" s="17">
        <v>15</v>
      </c>
      <c r="Q14" s="17">
        <v>48.8</v>
      </c>
      <c r="R14" s="17">
        <v>10.5</v>
      </c>
      <c r="S14" s="17">
        <v>0.75</v>
      </c>
    </row>
    <row r="15" spans="2:19" ht="16.5" customHeight="1">
      <c r="B15" s="15"/>
      <c r="C15" s="66" t="s">
        <v>29</v>
      </c>
      <c r="D15" s="66"/>
      <c r="E15" s="66"/>
      <c r="F15" s="66"/>
      <c r="G15" s="16">
        <v>30</v>
      </c>
      <c r="H15" s="17">
        <v>1.8</v>
      </c>
      <c r="I15" s="17">
        <v>0.6</v>
      </c>
      <c r="J15" s="17">
        <v>10.2</v>
      </c>
      <c r="K15" s="18">
        <f t="shared" si="0"/>
        <v>53.4</v>
      </c>
      <c r="L15" s="17"/>
      <c r="M15" s="17"/>
      <c r="N15" s="17"/>
      <c r="O15" s="17"/>
      <c r="P15" s="17">
        <v>18</v>
      </c>
      <c r="Q15" s="17">
        <v>79</v>
      </c>
      <c r="R15" s="17">
        <v>24</v>
      </c>
      <c r="S15" s="17">
        <v>2</v>
      </c>
    </row>
    <row r="16" spans="2:19" ht="18" customHeight="1">
      <c r="B16" s="15"/>
      <c r="C16" s="70"/>
      <c r="D16" s="70"/>
      <c r="E16" s="70"/>
      <c r="F16" s="70"/>
      <c r="G16" s="22"/>
      <c r="H16" s="19">
        <f aca="true" t="shared" si="1" ref="H16:S16">SUM(H8:H15)</f>
        <v>17.295</v>
      </c>
      <c r="I16" s="19">
        <f t="shared" si="1"/>
        <v>19.543</v>
      </c>
      <c r="J16" s="19">
        <f t="shared" si="1"/>
        <v>142.27499999999998</v>
      </c>
      <c r="K16" s="19">
        <f t="shared" si="1"/>
        <v>692.697</v>
      </c>
      <c r="L16" s="19">
        <f t="shared" si="1"/>
        <v>6.103</v>
      </c>
      <c r="M16" s="19">
        <f>SUM(M8:M15)</f>
        <v>0.9300000000000002</v>
      </c>
      <c r="N16" s="19">
        <f t="shared" si="1"/>
        <v>286.786</v>
      </c>
      <c r="O16" s="19">
        <f t="shared" si="1"/>
        <v>0.8700000000000001</v>
      </c>
      <c r="P16" s="19">
        <f t="shared" si="1"/>
        <v>357.70000000000005</v>
      </c>
      <c r="Q16" s="19">
        <f t="shared" si="1"/>
        <v>494</v>
      </c>
      <c r="R16" s="19">
        <f t="shared" si="1"/>
        <v>72.19999999999999</v>
      </c>
      <c r="S16" s="19">
        <f t="shared" si="1"/>
        <v>5.62</v>
      </c>
    </row>
    <row r="17" spans="2:19" ht="18" customHeight="1">
      <c r="B17" s="20"/>
      <c r="C17" s="71" t="s">
        <v>30</v>
      </c>
      <c r="D17" s="71"/>
      <c r="E17" s="71"/>
      <c r="F17" s="71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</row>
    <row r="18" spans="2:19" ht="21" customHeight="1">
      <c r="B18" s="15">
        <v>45</v>
      </c>
      <c r="C18" s="66" t="s">
        <v>63</v>
      </c>
      <c r="D18" s="66"/>
      <c r="E18" s="66"/>
      <c r="F18" s="66"/>
      <c r="G18" s="16">
        <v>100</v>
      </c>
      <c r="H18" s="17">
        <v>1.31</v>
      </c>
      <c r="I18" s="17">
        <v>3.24</v>
      </c>
      <c r="J18" s="17">
        <v>8.46</v>
      </c>
      <c r="K18" s="18">
        <f>H18*4+I18*9+J18*4</f>
        <v>68.24000000000001</v>
      </c>
      <c r="L18" s="17">
        <v>0.02</v>
      </c>
      <c r="M18" s="17">
        <v>7.32</v>
      </c>
      <c r="N18" s="17">
        <v>39</v>
      </c>
      <c r="O18" s="17">
        <v>2.36</v>
      </c>
      <c r="P18" s="17">
        <v>168</v>
      </c>
      <c r="Q18" s="17">
        <v>120.4</v>
      </c>
      <c r="R18" s="17">
        <v>26.4</v>
      </c>
      <c r="S18" s="17">
        <v>1.53</v>
      </c>
    </row>
    <row r="19" spans="2:19" ht="18" customHeight="1">
      <c r="B19" s="15">
        <v>108</v>
      </c>
      <c r="C19" s="66" t="s">
        <v>94</v>
      </c>
      <c r="D19" s="66"/>
      <c r="E19" s="66"/>
      <c r="F19" s="66"/>
      <c r="G19" s="16">
        <v>300</v>
      </c>
      <c r="H19" s="17">
        <v>4.27</v>
      </c>
      <c r="I19" s="17">
        <v>5.51</v>
      </c>
      <c r="J19" s="17">
        <v>22.55</v>
      </c>
      <c r="K19" s="18">
        <f>H19*4+I19*9+J19*4</f>
        <v>156.87</v>
      </c>
      <c r="L19" s="17">
        <v>0.13</v>
      </c>
      <c r="M19" s="17">
        <v>6.9</v>
      </c>
      <c r="N19" s="17">
        <v>0.025</v>
      </c>
      <c r="O19" s="17">
        <v>1.9500000000000002</v>
      </c>
      <c r="P19" s="17">
        <v>40.1</v>
      </c>
      <c r="Q19" s="17">
        <v>86.7</v>
      </c>
      <c r="R19" s="17">
        <v>30.4</v>
      </c>
      <c r="S19" s="17">
        <v>1.4</v>
      </c>
    </row>
    <row r="20" spans="2:19" ht="18" customHeight="1">
      <c r="B20" s="15">
        <v>250</v>
      </c>
      <c r="C20" s="75" t="s">
        <v>95</v>
      </c>
      <c r="D20" s="75"/>
      <c r="E20" s="75"/>
      <c r="F20" s="75"/>
      <c r="G20" s="16" t="s">
        <v>47</v>
      </c>
      <c r="H20" s="17">
        <v>15.2</v>
      </c>
      <c r="I20" s="17">
        <v>23.1</v>
      </c>
      <c r="J20" s="17">
        <v>5.12</v>
      </c>
      <c r="K20" s="18">
        <f>H20*4+I20*9+J20*4</f>
        <v>289.18</v>
      </c>
      <c r="L20" s="17">
        <v>0.1</v>
      </c>
      <c r="M20" s="17">
        <v>4.12</v>
      </c>
      <c r="N20" s="17"/>
      <c r="O20" s="17">
        <v>0.55</v>
      </c>
      <c r="P20" s="17">
        <v>16.4</v>
      </c>
      <c r="Q20" s="17">
        <v>47.6</v>
      </c>
      <c r="R20" s="17">
        <v>16</v>
      </c>
      <c r="S20" s="17">
        <v>1.99</v>
      </c>
    </row>
    <row r="21" spans="2:19" ht="18" customHeight="1">
      <c r="B21" s="15">
        <v>171</v>
      </c>
      <c r="C21" s="66" t="s">
        <v>96</v>
      </c>
      <c r="D21" s="66"/>
      <c r="E21" s="66"/>
      <c r="F21" s="66"/>
      <c r="G21" s="16" t="s">
        <v>67</v>
      </c>
      <c r="H21" s="17">
        <v>5.53</v>
      </c>
      <c r="I21" s="17">
        <v>6.115</v>
      </c>
      <c r="J21" s="17">
        <v>25.52</v>
      </c>
      <c r="K21" s="18">
        <f>H21*4+I21*9+J21*4</f>
        <v>179.235</v>
      </c>
      <c r="L21" s="17">
        <v>0.03</v>
      </c>
      <c r="M21" s="17"/>
      <c r="N21" s="17">
        <v>0.036000000000000004</v>
      </c>
      <c r="O21" s="17">
        <v>0.8</v>
      </c>
      <c r="P21" s="17">
        <v>3.48</v>
      </c>
      <c r="Q21" s="17">
        <v>82</v>
      </c>
      <c r="R21" s="17">
        <v>25.34</v>
      </c>
      <c r="S21" s="17">
        <v>0.7</v>
      </c>
    </row>
    <row r="22" spans="2:19" ht="18" customHeight="1">
      <c r="B22" s="15">
        <v>289</v>
      </c>
      <c r="C22" s="66" t="s">
        <v>68</v>
      </c>
      <c r="D22" s="66"/>
      <c r="E22" s="66"/>
      <c r="F22" s="66"/>
      <c r="G22" s="16">
        <v>200</v>
      </c>
      <c r="H22" s="17">
        <v>1</v>
      </c>
      <c r="I22" s="17">
        <v>0</v>
      </c>
      <c r="J22" s="17">
        <v>20.2</v>
      </c>
      <c r="K22" s="18">
        <f>H22*4.1+I22*9+J22*4</f>
        <v>84.89999999999999</v>
      </c>
      <c r="L22" s="17">
        <v>0.016</v>
      </c>
      <c r="M22" s="17">
        <v>0.73</v>
      </c>
      <c r="N22" s="17"/>
      <c r="O22" s="17">
        <v>0.5</v>
      </c>
      <c r="P22" s="17">
        <v>32.48</v>
      </c>
      <c r="Q22" s="17">
        <v>23.44</v>
      </c>
      <c r="R22" s="17">
        <v>17.4</v>
      </c>
      <c r="S22" s="17">
        <v>0.7</v>
      </c>
    </row>
    <row r="23" spans="2:19" ht="18" customHeight="1">
      <c r="B23" s="15"/>
      <c r="C23" s="66" t="s">
        <v>28</v>
      </c>
      <c r="D23" s="66"/>
      <c r="E23" s="66"/>
      <c r="F23" s="66"/>
      <c r="G23" s="16">
        <v>80</v>
      </c>
      <c r="H23" s="17">
        <v>6.4</v>
      </c>
      <c r="I23" s="17">
        <v>0.8</v>
      </c>
      <c r="J23" s="17">
        <v>39.2</v>
      </c>
      <c r="K23" s="18">
        <f>H23*4+I23*9+J23*4</f>
        <v>189.60000000000002</v>
      </c>
      <c r="L23" s="17"/>
      <c r="M23" s="17"/>
      <c r="N23" s="17"/>
      <c r="O23" s="17"/>
      <c r="P23" s="17">
        <v>20</v>
      </c>
      <c r="Q23" s="17">
        <v>65</v>
      </c>
      <c r="R23" s="17">
        <v>14</v>
      </c>
      <c r="S23" s="17">
        <v>1</v>
      </c>
    </row>
    <row r="24" spans="2:19" ht="18" customHeight="1">
      <c r="B24" s="15"/>
      <c r="C24" s="66" t="s">
        <v>29</v>
      </c>
      <c r="D24" s="66"/>
      <c r="E24" s="66"/>
      <c r="F24" s="66"/>
      <c r="G24" s="16">
        <v>40</v>
      </c>
      <c r="H24" s="17">
        <v>2.4</v>
      </c>
      <c r="I24" s="17">
        <v>0.8</v>
      </c>
      <c r="J24" s="17">
        <v>13.6</v>
      </c>
      <c r="K24" s="18">
        <f>H24*4+I24*9+J24*4</f>
        <v>71.2</v>
      </c>
      <c r="L24" s="17"/>
      <c r="M24" s="17"/>
      <c r="N24" s="17"/>
      <c r="O24" s="17"/>
      <c r="P24" s="17">
        <v>18</v>
      </c>
      <c r="Q24" s="17">
        <v>79</v>
      </c>
      <c r="R24" s="17">
        <v>24</v>
      </c>
      <c r="S24" s="17">
        <v>2</v>
      </c>
    </row>
    <row r="25" spans="2:19" ht="18" customHeight="1">
      <c r="B25" s="15"/>
      <c r="C25" s="70"/>
      <c r="D25" s="70"/>
      <c r="E25" s="70"/>
      <c r="F25" s="70"/>
      <c r="G25" s="22"/>
      <c r="H25" s="19">
        <f aca="true" t="shared" si="2" ref="H25:S25">SUM(H18:H24)</f>
        <v>36.11</v>
      </c>
      <c r="I25" s="19">
        <f t="shared" si="2"/>
        <v>39.565</v>
      </c>
      <c r="J25" s="19">
        <f t="shared" si="2"/>
        <v>134.65</v>
      </c>
      <c r="K25" s="19">
        <f t="shared" si="2"/>
        <v>1039.225</v>
      </c>
      <c r="L25" s="19">
        <f t="shared" si="2"/>
        <v>0.29600000000000004</v>
      </c>
      <c r="M25" s="19">
        <f t="shared" si="2"/>
        <v>19.07</v>
      </c>
      <c r="N25" s="19">
        <f t="shared" si="2"/>
        <v>39.061</v>
      </c>
      <c r="O25" s="19">
        <f t="shared" si="2"/>
        <v>6.16</v>
      </c>
      <c r="P25" s="19">
        <f t="shared" si="2"/>
        <v>298.46</v>
      </c>
      <c r="Q25" s="19">
        <f t="shared" si="2"/>
        <v>504.14000000000004</v>
      </c>
      <c r="R25" s="19">
        <f t="shared" si="2"/>
        <v>153.54</v>
      </c>
      <c r="S25" s="19">
        <f t="shared" si="2"/>
        <v>9.32</v>
      </c>
    </row>
    <row r="26" spans="2:19" ht="24.75" customHeight="1">
      <c r="B26" s="23"/>
      <c r="C26" s="74"/>
      <c r="D26" s="74"/>
      <c r="E26" s="74"/>
      <c r="F26" s="74"/>
      <c r="G26" s="28"/>
      <c r="H26" s="25">
        <f aca="true" t="shared" si="3" ref="H26:S26">H16+H25</f>
        <v>53.405</v>
      </c>
      <c r="I26" s="25">
        <f t="shared" si="3"/>
        <v>59.108</v>
      </c>
      <c r="J26" s="25">
        <f t="shared" si="3"/>
        <v>276.92499999999995</v>
      </c>
      <c r="K26" s="25">
        <f t="shared" si="3"/>
        <v>1731.922</v>
      </c>
      <c r="L26" s="25">
        <f t="shared" si="3"/>
        <v>6.399</v>
      </c>
      <c r="M26" s="25">
        <f t="shared" si="3"/>
        <v>20</v>
      </c>
      <c r="N26" s="25">
        <f t="shared" si="3"/>
        <v>325.847</v>
      </c>
      <c r="O26" s="25">
        <f t="shared" si="3"/>
        <v>7.03</v>
      </c>
      <c r="P26" s="25">
        <f t="shared" si="3"/>
        <v>656.1600000000001</v>
      </c>
      <c r="Q26" s="25">
        <f t="shared" si="3"/>
        <v>998.1400000000001</v>
      </c>
      <c r="R26" s="25">
        <f t="shared" si="3"/>
        <v>225.73999999999998</v>
      </c>
      <c r="S26" s="25">
        <f t="shared" si="3"/>
        <v>14.940000000000001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65517" ht="12.75" customHeight="1"/>
    <row r="65518" ht="12.75" customHeight="1"/>
    <row r="65519" ht="12.75" customHeight="1"/>
    <row r="65520" ht="12.75" customHeight="1"/>
  </sheetData>
  <sheetProtection selectLockedCells="1" selectUnlockedCells="1"/>
  <mergeCells count="38">
    <mergeCell ref="G17:S17"/>
    <mergeCell ref="C18:F18"/>
    <mergeCell ref="C19:F19"/>
    <mergeCell ref="C20:F20"/>
    <mergeCell ref="C26:F26"/>
    <mergeCell ref="C21:F21"/>
    <mergeCell ref="C22:F22"/>
    <mergeCell ref="C23:F23"/>
    <mergeCell ref="C24:F24"/>
    <mergeCell ref="C25:F25"/>
    <mergeCell ref="C12:F12"/>
    <mergeCell ref="C13:F13"/>
    <mergeCell ref="C14:F14"/>
    <mergeCell ref="C15:F15"/>
    <mergeCell ref="C16:F16"/>
    <mergeCell ref="C17:F17"/>
    <mergeCell ref="P5:S5"/>
    <mergeCell ref="C7:F7"/>
    <mergeCell ref="G7:S7"/>
    <mergeCell ref="C8:F8"/>
    <mergeCell ref="C10:F10"/>
    <mergeCell ref="C11:F11"/>
    <mergeCell ref="B5:B6"/>
    <mergeCell ref="C5:F6"/>
    <mergeCell ref="G5:G6"/>
    <mergeCell ref="H5:J5"/>
    <mergeCell ref="K5:K6"/>
    <mergeCell ref="L5:O5"/>
    <mergeCell ref="C9:F9"/>
    <mergeCell ref="G1:L1"/>
    <mergeCell ref="M1:R1"/>
    <mergeCell ref="B2:C2"/>
    <mergeCell ref="D2:F2"/>
    <mergeCell ref="G2:L2"/>
    <mergeCell ref="B3:C3"/>
    <mergeCell ref="D3:F3"/>
    <mergeCell ref="B4:C4"/>
    <mergeCell ref="D4:F4"/>
  </mergeCells>
  <printOptions/>
  <pageMargins left="0.7923611111111111" right="0.5152777777777777" top="0.5243055555555556" bottom="0.40694444444444444" header="0.5118055555555555" footer="0.5118055555555555"/>
  <pageSetup horizontalDpi="300" verticalDpi="300" orientation="landscape" paperSize="9" scale="68" r:id="rId1"/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23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9.140625" defaultRowHeight="14.25" customHeight="1"/>
  <cols>
    <col min="1" max="1" width="5.140625" style="0" customWidth="1"/>
    <col min="2" max="2" width="9.00390625" style="1" customWidth="1"/>
    <col min="3" max="3" width="14.140625" style="0" customWidth="1"/>
    <col min="5" max="5" width="13.7109375" style="0" customWidth="1"/>
    <col min="6" max="6" width="9.8515625" style="0" customWidth="1"/>
    <col min="7" max="7" width="11.00390625" style="26" customWidth="1"/>
    <col min="8" max="11" width="9.140625" style="3" customWidth="1"/>
    <col min="12" max="19" width="9.140625" style="4" customWidth="1"/>
  </cols>
  <sheetData>
    <row r="1" spans="7:18" ht="12.75" customHeight="1">
      <c r="G1" s="88"/>
      <c r="H1" s="88"/>
      <c r="I1" s="88"/>
      <c r="J1" s="88"/>
      <c r="K1" s="88"/>
      <c r="L1" s="88"/>
      <c r="M1" s="58" t="s">
        <v>0</v>
      </c>
      <c r="N1" s="58"/>
      <c r="O1" s="58"/>
      <c r="P1" s="58"/>
      <c r="Q1" s="58"/>
      <c r="R1" s="58"/>
    </row>
    <row r="2" spans="2:19" ht="12.75" customHeight="1">
      <c r="B2" s="59" t="s">
        <v>49</v>
      </c>
      <c r="C2" s="59"/>
      <c r="D2" s="60" t="s">
        <v>35</v>
      </c>
      <c r="E2" s="60"/>
      <c r="F2" s="60"/>
      <c r="G2" s="89"/>
      <c r="H2" s="89"/>
      <c r="I2" s="89"/>
      <c r="J2" s="89"/>
      <c r="K2" s="89"/>
      <c r="L2" s="89"/>
      <c r="M2" s="5"/>
      <c r="N2" s="5"/>
      <c r="O2" s="5"/>
      <c r="P2" s="5"/>
      <c r="Q2" s="5"/>
      <c r="R2" s="5"/>
      <c r="S2" s="5"/>
    </row>
    <row r="3" spans="2:8" ht="12.75" customHeight="1">
      <c r="B3" s="59" t="s">
        <v>3</v>
      </c>
      <c r="C3" s="59"/>
      <c r="D3" s="62" t="s">
        <v>4</v>
      </c>
      <c r="E3" s="62"/>
      <c r="F3" s="62"/>
      <c r="G3" s="27"/>
      <c r="H3" s="7"/>
    </row>
    <row r="4" spans="2:11" ht="15" customHeight="1">
      <c r="B4" s="59" t="s">
        <v>5</v>
      </c>
      <c r="C4" s="59"/>
      <c r="D4" s="67" t="s">
        <v>126</v>
      </c>
      <c r="E4" s="67"/>
      <c r="F4" s="67"/>
      <c r="H4" s="9"/>
      <c r="I4" s="9"/>
      <c r="J4" s="9"/>
      <c r="K4" s="9"/>
    </row>
    <row r="5" spans="2:19" ht="19.5" customHeight="1">
      <c r="B5" s="68" t="s">
        <v>7</v>
      </c>
      <c r="C5" s="68" t="s">
        <v>8</v>
      </c>
      <c r="D5" s="68"/>
      <c r="E5" s="68"/>
      <c r="F5" s="68"/>
      <c r="G5" s="91" t="s">
        <v>9</v>
      </c>
      <c r="H5" s="63" t="s">
        <v>10</v>
      </c>
      <c r="I5" s="63"/>
      <c r="J5" s="63"/>
      <c r="K5" s="63" t="s">
        <v>11</v>
      </c>
      <c r="L5" s="63" t="s">
        <v>12</v>
      </c>
      <c r="M5" s="63"/>
      <c r="N5" s="63"/>
      <c r="O5" s="63"/>
      <c r="P5" s="63" t="s">
        <v>13</v>
      </c>
      <c r="Q5" s="63"/>
      <c r="R5" s="63"/>
      <c r="S5" s="63"/>
    </row>
    <row r="6" spans="2:19" ht="33.75" customHeight="1">
      <c r="B6" s="68"/>
      <c r="C6" s="68"/>
      <c r="D6" s="68"/>
      <c r="E6" s="68"/>
      <c r="F6" s="68"/>
      <c r="G6" s="91"/>
      <c r="H6" s="10" t="s">
        <v>14</v>
      </c>
      <c r="I6" s="11" t="s">
        <v>15</v>
      </c>
      <c r="J6" s="12" t="s">
        <v>16</v>
      </c>
      <c r="K6" s="63"/>
      <c r="L6" s="13" t="s">
        <v>17</v>
      </c>
      <c r="M6" s="13" t="s">
        <v>18</v>
      </c>
      <c r="N6" s="13" t="s">
        <v>19</v>
      </c>
      <c r="O6" s="13" t="s">
        <v>20</v>
      </c>
      <c r="P6" s="13" t="s">
        <v>21</v>
      </c>
      <c r="Q6" s="13" t="s">
        <v>22</v>
      </c>
      <c r="R6" s="13" t="s">
        <v>23</v>
      </c>
      <c r="S6" s="13" t="s">
        <v>24</v>
      </c>
    </row>
    <row r="7" spans="2:19" ht="18" customHeight="1">
      <c r="B7" s="14"/>
      <c r="C7" s="64" t="s">
        <v>25</v>
      </c>
      <c r="D7" s="64"/>
      <c r="E7" s="64"/>
      <c r="F7" s="64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</row>
    <row r="8" spans="2:19" ht="16.5" customHeight="1">
      <c r="B8" s="15">
        <v>14</v>
      </c>
      <c r="C8" s="66" t="s">
        <v>26</v>
      </c>
      <c r="D8" s="66"/>
      <c r="E8" s="66"/>
      <c r="F8" s="66"/>
      <c r="G8" s="22">
        <v>10</v>
      </c>
      <c r="H8" s="17">
        <v>0.08</v>
      </c>
      <c r="I8" s="17">
        <v>7.25</v>
      </c>
      <c r="J8" s="17">
        <v>0.13</v>
      </c>
      <c r="K8" s="18">
        <f aca="true" t="shared" si="0" ref="K8:K13">H8*4+I8*9+J8*4</f>
        <v>66.08999999999999</v>
      </c>
      <c r="L8" s="17">
        <v>6</v>
      </c>
      <c r="M8" s="17"/>
      <c r="N8" s="17">
        <v>0.06</v>
      </c>
      <c r="O8" s="17">
        <v>0.16</v>
      </c>
      <c r="P8" s="17">
        <v>3.6</v>
      </c>
      <c r="Q8" s="17">
        <v>4.5</v>
      </c>
      <c r="R8" s="17"/>
      <c r="S8" s="17">
        <v>0.03</v>
      </c>
    </row>
    <row r="9" spans="2:19" ht="16.5" customHeight="1">
      <c r="B9" s="15">
        <v>210</v>
      </c>
      <c r="C9" s="66" t="s">
        <v>97</v>
      </c>
      <c r="D9" s="66"/>
      <c r="E9" s="66"/>
      <c r="F9" s="66"/>
      <c r="G9" s="16">
        <v>106</v>
      </c>
      <c r="H9" s="17">
        <v>10.78</v>
      </c>
      <c r="I9" s="17">
        <v>19.2</v>
      </c>
      <c r="J9" s="17">
        <v>2.04</v>
      </c>
      <c r="K9" s="18">
        <f t="shared" si="0"/>
        <v>224.07999999999998</v>
      </c>
      <c r="L9" s="17">
        <v>0.02</v>
      </c>
      <c r="M9" s="17">
        <v>0.5</v>
      </c>
      <c r="N9" s="17">
        <v>40</v>
      </c>
      <c r="O9" s="17"/>
      <c r="P9" s="17">
        <v>24.2</v>
      </c>
      <c r="Q9" s="17">
        <v>53.5</v>
      </c>
      <c r="R9" s="17">
        <v>7.2</v>
      </c>
      <c r="S9" s="17">
        <v>0.5</v>
      </c>
    </row>
    <row r="10" spans="2:19" ht="16.5" customHeight="1">
      <c r="B10" s="15">
        <v>72</v>
      </c>
      <c r="C10" s="69" t="s">
        <v>92</v>
      </c>
      <c r="D10" s="69"/>
      <c r="E10" s="69"/>
      <c r="F10" s="69"/>
      <c r="G10" s="16">
        <v>50</v>
      </c>
      <c r="H10" s="17">
        <v>1.36</v>
      </c>
      <c r="I10" s="17">
        <v>3.595</v>
      </c>
      <c r="J10" s="17">
        <v>7.25</v>
      </c>
      <c r="K10" s="18">
        <f t="shared" si="0"/>
        <v>66.795</v>
      </c>
      <c r="L10" s="17">
        <v>0.06</v>
      </c>
      <c r="M10" s="17">
        <v>5</v>
      </c>
      <c r="N10" s="17"/>
      <c r="O10" s="17">
        <v>0.1</v>
      </c>
      <c r="P10" s="17">
        <v>10</v>
      </c>
      <c r="Q10" s="17">
        <v>31</v>
      </c>
      <c r="R10" s="17">
        <v>10.5</v>
      </c>
      <c r="S10" s="17">
        <v>0.35</v>
      </c>
    </row>
    <row r="11" spans="2:19" ht="16.5" customHeight="1">
      <c r="B11" s="15">
        <v>379</v>
      </c>
      <c r="C11" s="109" t="s">
        <v>40</v>
      </c>
      <c r="D11" s="109"/>
      <c r="E11" s="109"/>
      <c r="F11" s="109"/>
      <c r="G11" s="46">
        <v>200</v>
      </c>
      <c r="H11" s="17">
        <v>3.16</v>
      </c>
      <c r="I11" s="17">
        <v>2.68</v>
      </c>
      <c r="J11" s="17">
        <v>15.9</v>
      </c>
      <c r="K11" s="18">
        <f t="shared" si="0"/>
        <v>100.36000000000001</v>
      </c>
      <c r="L11" s="17">
        <v>0.04</v>
      </c>
      <c r="M11" s="17">
        <v>1.3</v>
      </c>
      <c r="N11" s="17">
        <v>20</v>
      </c>
      <c r="O11" s="17"/>
      <c r="P11" s="17">
        <v>125</v>
      </c>
      <c r="Q11" s="17">
        <v>90</v>
      </c>
      <c r="R11" s="17">
        <v>14</v>
      </c>
      <c r="S11" s="17">
        <v>0.13</v>
      </c>
    </row>
    <row r="12" spans="2:20" ht="16.5" customHeight="1">
      <c r="B12"/>
      <c r="C12" s="105" t="s">
        <v>28</v>
      </c>
      <c r="D12" s="106"/>
      <c r="E12" s="106"/>
      <c r="F12" s="107"/>
      <c r="G12" s="48">
        <v>40</v>
      </c>
      <c r="H12" s="17">
        <v>3.2</v>
      </c>
      <c r="I12" s="17">
        <v>0.4</v>
      </c>
      <c r="J12" s="17">
        <v>19.6</v>
      </c>
      <c r="K12" s="18">
        <f t="shared" si="0"/>
        <v>94.80000000000001</v>
      </c>
      <c r="M12" s="17"/>
      <c r="N12" s="17"/>
      <c r="O12" s="17"/>
      <c r="P12" s="17"/>
      <c r="Q12" s="17">
        <v>15</v>
      </c>
      <c r="R12" s="17">
        <v>48.8</v>
      </c>
      <c r="S12" s="17">
        <v>10.5</v>
      </c>
      <c r="T12" s="17"/>
    </row>
    <row r="13" spans="2:20" ht="16.5" customHeight="1">
      <c r="B13"/>
      <c r="C13" s="105" t="s">
        <v>98</v>
      </c>
      <c r="D13" s="106"/>
      <c r="E13" s="106"/>
      <c r="F13" s="106"/>
      <c r="G13" s="107"/>
      <c r="H13" s="17">
        <v>1.8</v>
      </c>
      <c r="I13" s="17">
        <v>0.6</v>
      </c>
      <c r="J13" s="17">
        <v>10.2</v>
      </c>
      <c r="K13" s="18">
        <f t="shared" si="0"/>
        <v>53.4</v>
      </c>
      <c r="M13" s="17"/>
      <c r="N13" s="17"/>
      <c r="O13" s="17"/>
      <c r="P13" s="17"/>
      <c r="Q13" s="17">
        <v>18</v>
      </c>
      <c r="R13" s="17">
        <v>79</v>
      </c>
      <c r="S13" s="17">
        <v>24</v>
      </c>
      <c r="T13" s="17"/>
    </row>
    <row r="14" spans="2:19" ht="18" customHeight="1">
      <c r="B14" s="49"/>
      <c r="C14" s="110"/>
      <c r="D14" s="110"/>
      <c r="E14" s="110"/>
      <c r="F14" s="110"/>
      <c r="G14" s="51"/>
      <c r="H14" s="50">
        <f aca="true" t="shared" si="1" ref="H14:S14">SUM(H8:H13)</f>
        <v>20.38</v>
      </c>
      <c r="I14" s="19">
        <f t="shared" si="1"/>
        <v>33.725</v>
      </c>
      <c r="J14" s="19">
        <f t="shared" si="1"/>
        <v>55.120000000000005</v>
      </c>
      <c r="K14" s="19">
        <f t="shared" si="1"/>
        <v>605.525</v>
      </c>
      <c r="L14" s="19">
        <f t="shared" si="1"/>
        <v>6.119999999999999</v>
      </c>
      <c r="M14" s="19">
        <f t="shared" si="1"/>
        <v>6.8</v>
      </c>
      <c r="N14" s="19">
        <f t="shared" si="1"/>
        <v>60.06</v>
      </c>
      <c r="O14" s="19">
        <f t="shared" si="1"/>
        <v>0.26</v>
      </c>
      <c r="P14" s="19">
        <f t="shared" si="1"/>
        <v>162.8</v>
      </c>
      <c r="Q14" s="19">
        <f t="shared" si="1"/>
        <v>212</v>
      </c>
      <c r="R14" s="19">
        <f t="shared" si="1"/>
        <v>159.5</v>
      </c>
      <c r="S14" s="19">
        <f t="shared" si="1"/>
        <v>35.51</v>
      </c>
    </row>
    <row r="15" spans="2:19" ht="18" customHeight="1">
      <c r="B15" s="55"/>
      <c r="C15" s="111" t="s">
        <v>30</v>
      </c>
      <c r="D15" s="111"/>
      <c r="E15" s="111"/>
      <c r="F15" s="111"/>
      <c r="G15" s="11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</row>
    <row r="16" spans="2:19" ht="27.75" customHeight="1">
      <c r="B16" s="47">
        <v>24</v>
      </c>
      <c r="C16" s="113" t="s">
        <v>42</v>
      </c>
      <c r="D16" s="113"/>
      <c r="E16" s="113"/>
      <c r="F16" s="113"/>
      <c r="G16" s="45">
        <v>100</v>
      </c>
      <c r="H16" s="17">
        <v>0.94</v>
      </c>
      <c r="I16" s="17">
        <v>6.15</v>
      </c>
      <c r="J16" s="17">
        <v>3.47</v>
      </c>
      <c r="K16" s="18">
        <f>H16*4+I16*9+J16*4</f>
        <v>72.99</v>
      </c>
      <c r="L16" s="17">
        <v>0.05</v>
      </c>
      <c r="M16" s="17">
        <v>15.65</v>
      </c>
      <c r="N16" s="17"/>
      <c r="O16" s="17">
        <v>3.04</v>
      </c>
      <c r="P16" s="17">
        <v>16.37</v>
      </c>
      <c r="Q16" s="17">
        <v>30</v>
      </c>
      <c r="R16" s="17">
        <v>16.18</v>
      </c>
      <c r="S16" s="17">
        <v>0.7</v>
      </c>
    </row>
    <row r="17" spans="2:19" ht="18" customHeight="1">
      <c r="B17" s="47">
        <v>96</v>
      </c>
      <c r="C17" s="108" t="s">
        <v>101</v>
      </c>
      <c r="D17" s="108"/>
      <c r="E17" s="108"/>
      <c r="F17" s="108"/>
      <c r="G17" s="45">
        <v>300</v>
      </c>
      <c r="H17" s="17">
        <v>2.42</v>
      </c>
      <c r="I17" s="17">
        <v>6.108</v>
      </c>
      <c r="J17" s="17">
        <v>14.38</v>
      </c>
      <c r="K17" s="18">
        <f>H17*4+I17*9+J17*4</f>
        <v>122.172</v>
      </c>
      <c r="L17" s="17">
        <v>0.06</v>
      </c>
      <c r="M17" s="17">
        <v>10.6</v>
      </c>
      <c r="N17" s="17"/>
      <c r="O17" s="17">
        <v>2.55</v>
      </c>
      <c r="P17" s="17">
        <v>35</v>
      </c>
      <c r="Q17" s="17">
        <v>53.5</v>
      </c>
      <c r="R17" s="17">
        <v>26.9</v>
      </c>
      <c r="S17" s="17">
        <v>1.2</v>
      </c>
    </row>
    <row r="18" spans="2:19" ht="18" customHeight="1">
      <c r="B18" s="47">
        <v>259</v>
      </c>
      <c r="C18" s="114" t="s">
        <v>102</v>
      </c>
      <c r="D18" s="114"/>
      <c r="E18" s="114"/>
      <c r="F18" s="114"/>
      <c r="G18" s="45" t="s">
        <v>103</v>
      </c>
      <c r="H18" s="17">
        <v>27</v>
      </c>
      <c r="I18" s="17">
        <v>30.15</v>
      </c>
      <c r="J18" s="17">
        <v>27.63</v>
      </c>
      <c r="K18" s="18">
        <f>H18*4+I18*9+J18*4</f>
        <v>489.86999999999995</v>
      </c>
      <c r="L18" s="17"/>
      <c r="M18" s="17">
        <v>0.48</v>
      </c>
      <c r="N18" s="17">
        <v>0.013000000000000001</v>
      </c>
      <c r="O18" s="17"/>
      <c r="P18" s="17">
        <v>43.5</v>
      </c>
      <c r="Q18" s="17">
        <v>189</v>
      </c>
      <c r="R18" s="17">
        <v>28.7</v>
      </c>
      <c r="S18" s="17">
        <v>0.83</v>
      </c>
    </row>
    <row r="19" spans="2:19" ht="18" customHeight="1">
      <c r="B19" s="47">
        <v>349</v>
      </c>
      <c r="C19" s="108" t="s">
        <v>104</v>
      </c>
      <c r="D19" s="108"/>
      <c r="E19" s="108"/>
      <c r="F19" s="108"/>
      <c r="G19" s="45">
        <v>200</v>
      </c>
      <c r="H19" s="17">
        <v>0.66</v>
      </c>
      <c r="I19" s="17">
        <v>0.15</v>
      </c>
      <c r="J19" s="17">
        <v>32</v>
      </c>
      <c r="K19" s="18">
        <f>H19*4.1+I19*9+J19*4</f>
        <v>132.056</v>
      </c>
      <c r="L19" s="17">
        <v>0.01</v>
      </c>
      <c r="M19" s="17">
        <v>100</v>
      </c>
      <c r="N19" s="17"/>
      <c r="O19" s="17"/>
      <c r="P19" s="17">
        <v>7.73</v>
      </c>
      <c r="Q19" s="17">
        <v>2.13</v>
      </c>
      <c r="R19" s="17">
        <v>2.67</v>
      </c>
      <c r="S19" s="17">
        <v>0.53</v>
      </c>
    </row>
    <row r="20" spans="1:19" ht="18" customHeight="1">
      <c r="A20" s="52"/>
      <c r="B20" s="108" t="s">
        <v>100</v>
      </c>
      <c r="C20" s="108"/>
      <c r="D20" s="108"/>
      <c r="E20" s="108"/>
      <c r="F20" s="108"/>
      <c r="G20" s="45">
        <v>80</v>
      </c>
      <c r="H20" s="17">
        <v>6.4</v>
      </c>
      <c r="I20" s="17">
        <v>0.8</v>
      </c>
      <c r="J20" s="17">
        <v>39.2</v>
      </c>
      <c r="K20" s="18">
        <f>H20*4+I20*9+J20*4</f>
        <v>189.60000000000002</v>
      </c>
      <c r="L20" s="17"/>
      <c r="M20" s="17"/>
      <c r="N20" s="17"/>
      <c r="O20" s="17">
        <v>20</v>
      </c>
      <c r="P20" s="17">
        <v>65</v>
      </c>
      <c r="Q20" s="17">
        <v>14</v>
      </c>
      <c r="R20" s="17">
        <v>1</v>
      </c>
      <c r="S20" s="17">
        <v>1</v>
      </c>
    </row>
    <row r="21" spans="1:19" ht="18" customHeight="1">
      <c r="A21" s="53"/>
      <c r="B21" s="108" t="s">
        <v>99</v>
      </c>
      <c r="C21" s="108"/>
      <c r="D21" s="108"/>
      <c r="E21" s="108"/>
      <c r="F21" s="108"/>
      <c r="G21" s="45">
        <v>40</v>
      </c>
      <c r="H21" s="17">
        <v>2.4</v>
      </c>
      <c r="I21" s="17">
        <v>0.8</v>
      </c>
      <c r="J21" s="17">
        <v>13.6</v>
      </c>
      <c r="K21" s="18">
        <f>H21*4+I21*9+J21*4</f>
        <v>71.2</v>
      </c>
      <c r="L21" s="17"/>
      <c r="M21" s="17"/>
      <c r="N21" s="17"/>
      <c r="O21" s="17">
        <v>18</v>
      </c>
      <c r="P21" s="17">
        <v>79</v>
      </c>
      <c r="Q21" s="17">
        <v>24</v>
      </c>
      <c r="R21" s="17">
        <v>2</v>
      </c>
      <c r="S21" s="17">
        <v>2</v>
      </c>
    </row>
    <row r="22" spans="2:19" ht="18" customHeight="1" thickBot="1">
      <c r="B22" s="47"/>
      <c r="C22" s="110"/>
      <c r="D22" s="110"/>
      <c r="E22" s="110"/>
      <c r="F22" s="110"/>
      <c r="G22" s="54"/>
      <c r="H22" s="19">
        <f aca="true" t="shared" si="2" ref="H22:S22">SUM(H16:H21)</f>
        <v>39.82</v>
      </c>
      <c r="I22" s="19">
        <f t="shared" si="2"/>
        <v>44.157999999999994</v>
      </c>
      <c r="J22" s="19">
        <f t="shared" si="2"/>
        <v>130.28</v>
      </c>
      <c r="K22" s="19">
        <f t="shared" si="2"/>
        <v>1077.888</v>
      </c>
      <c r="L22" s="19">
        <f t="shared" si="2"/>
        <v>0.12</v>
      </c>
      <c r="M22" s="19">
        <f t="shared" si="2"/>
        <v>126.73</v>
      </c>
      <c r="N22" s="19">
        <f t="shared" si="2"/>
        <v>0.013000000000000001</v>
      </c>
      <c r="O22" s="19">
        <f t="shared" si="2"/>
        <v>43.59</v>
      </c>
      <c r="P22" s="19">
        <f t="shared" si="2"/>
        <v>246.60000000000002</v>
      </c>
      <c r="Q22" s="19">
        <f t="shared" si="2"/>
        <v>312.63</v>
      </c>
      <c r="R22" s="19">
        <f t="shared" si="2"/>
        <v>77.45</v>
      </c>
      <c r="S22" s="19">
        <f t="shared" si="2"/>
        <v>6.26</v>
      </c>
    </row>
    <row r="23" spans="2:19" ht="24.75" customHeight="1" thickBot="1">
      <c r="B23" s="56"/>
      <c r="C23" s="115"/>
      <c r="D23" s="115"/>
      <c r="E23" s="115"/>
      <c r="F23" s="115"/>
      <c r="G23" s="28"/>
      <c r="H23" s="25">
        <f aca="true" t="shared" si="3" ref="H23:S23">H14+H22</f>
        <v>60.2</v>
      </c>
      <c r="I23" s="25">
        <f t="shared" si="3"/>
        <v>77.883</v>
      </c>
      <c r="J23" s="25">
        <f t="shared" si="3"/>
        <v>185.4</v>
      </c>
      <c r="K23" s="25">
        <f t="shared" si="3"/>
        <v>1683.413</v>
      </c>
      <c r="L23" s="25">
        <f t="shared" si="3"/>
        <v>6.239999999999999</v>
      </c>
      <c r="M23" s="25">
        <f t="shared" si="3"/>
        <v>133.53</v>
      </c>
      <c r="N23" s="25">
        <f t="shared" si="3"/>
        <v>60.073</v>
      </c>
      <c r="O23" s="25">
        <f t="shared" si="3"/>
        <v>43.85</v>
      </c>
      <c r="P23" s="25">
        <f t="shared" si="3"/>
        <v>409.40000000000003</v>
      </c>
      <c r="Q23" s="25">
        <f t="shared" si="3"/>
        <v>524.63</v>
      </c>
      <c r="R23" s="25">
        <f t="shared" si="3"/>
        <v>236.95</v>
      </c>
      <c r="S23" s="25">
        <f t="shared" si="3"/>
        <v>41.769999999999996</v>
      </c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65514" ht="12.75" customHeight="1"/>
    <row r="65515" ht="12.75" customHeight="1"/>
    <row r="65516" ht="12.75" customHeight="1"/>
    <row r="65517" ht="12.75" customHeight="1"/>
  </sheetData>
  <sheetProtection selectLockedCells="1" selectUnlockedCells="1"/>
  <mergeCells count="35">
    <mergeCell ref="G15:S15"/>
    <mergeCell ref="C16:F16"/>
    <mergeCell ref="C17:F17"/>
    <mergeCell ref="C18:F18"/>
    <mergeCell ref="C23:F23"/>
    <mergeCell ref="C19:F19"/>
    <mergeCell ref="C22:F22"/>
    <mergeCell ref="C9:F9"/>
    <mergeCell ref="C10:F10"/>
    <mergeCell ref="C11:F11"/>
    <mergeCell ref="C12:F12"/>
    <mergeCell ref="C14:F14"/>
    <mergeCell ref="C15:F15"/>
    <mergeCell ref="K5:K6"/>
    <mergeCell ref="L5:O5"/>
    <mergeCell ref="P5:S5"/>
    <mergeCell ref="C7:F7"/>
    <mergeCell ref="G7:S7"/>
    <mergeCell ref="C8:F8"/>
    <mergeCell ref="B4:C4"/>
    <mergeCell ref="D4:F4"/>
    <mergeCell ref="B5:B6"/>
    <mergeCell ref="C5:F6"/>
    <mergeCell ref="G5:G6"/>
    <mergeCell ref="H5:J5"/>
    <mergeCell ref="C13:G13"/>
    <mergeCell ref="B20:F20"/>
    <mergeCell ref="B21:F21"/>
    <mergeCell ref="G1:L1"/>
    <mergeCell ref="M1:R1"/>
    <mergeCell ref="B2:C2"/>
    <mergeCell ref="D2:F2"/>
    <mergeCell ref="G2:L2"/>
    <mergeCell ref="B3:C3"/>
    <mergeCell ref="D3:F3"/>
  </mergeCells>
  <printOptions/>
  <pageMargins left="0.7923611111111111" right="0.5152777777777777" top="0.5243055555555556" bottom="0.40694444444444444" header="0.5118055555555555" footer="0.5118055555555555"/>
  <pageSetup horizontalDpi="300" verticalDpi="300" orientation="landscape" paperSize="9" scale="68" r:id="rId1"/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S24"/>
  <sheetViews>
    <sheetView view="pageBreakPreview" zoomScaleSheetLayoutView="100" zoomScalePageLayoutView="0" workbookViewId="0" topLeftCell="B1">
      <selection activeCell="G4" sqref="G4"/>
    </sheetView>
  </sheetViews>
  <sheetFormatPr defaultColWidth="9.140625" defaultRowHeight="14.25" customHeight="1"/>
  <cols>
    <col min="1" max="1" width="5.140625" style="0" customWidth="1"/>
    <col min="2" max="2" width="9.00390625" style="1" customWidth="1"/>
    <col min="3" max="3" width="14.140625" style="0" customWidth="1"/>
    <col min="5" max="5" width="13.7109375" style="0" customWidth="1"/>
    <col min="6" max="6" width="9.8515625" style="0" customWidth="1"/>
    <col min="7" max="7" width="11.00390625" style="26" customWidth="1"/>
    <col min="8" max="11" width="9.140625" style="3" customWidth="1"/>
    <col min="12" max="19" width="9.140625" style="4" customWidth="1"/>
  </cols>
  <sheetData>
    <row r="1" spans="7:18" ht="12.75" customHeight="1">
      <c r="G1" s="88"/>
      <c r="H1" s="88"/>
      <c r="I1" s="88"/>
      <c r="J1" s="88"/>
      <c r="K1" s="88"/>
      <c r="L1" s="88"/>
      <c r="M1" s="58" t="s">
        <v>0</v>
      </c>
      <c r="N1" s="58"/>
      <c r="O1" s="58"/>
      <c r="P1" s="58"/>
      <c r="Q1" s="58"/>
      <c r="R1" s="58"/>
    </row>
    <row r="2" spans="2:19" ht="12.75" customHeight="1">
      <c r="B2" s="59" t="s">
        <v>49</v>
      </c>
      <c r="C2" s="59"/>
      <c r="D2" s="60" t="s">
        <v>41</v>
      </c>
      <c r="E2" s="60"/>
      <c r="F2" s="60"/>
      <c r="G2" s="89"/>
      <c r="H2" s="89"/>
      <c r="I2" s="89"/>
      <c r="J2" s="89"/>
      <c r="K2" s="89"/>
      <c r="L2" s="89"/>
      <c r="M2" s="5"/>
      <c r="N2" s="5"/>
      <c r="O2" s="5"/>
      <c r="P2" s="5"/>
      <c r="Q2" s="5"/>
      <c r="R2" s="5"/>
      <c r="S2" s="5"/>
    </row>
    <row r="3" spans="2:8" ht="12.75" customHeight="1">
      <c r="B3" s="59" t="s">
        <v>3</v>
      </c>
      <c r="C3" s="59"/>
      <c r="D3" s="62" t="s">
        <v>4</v>
      </c>
      <c r="E3" s="62"/>
      <c r="F3" s="62"/>
      <c r="G3" s="27"/>
      <c r="H3" s="7"/>
    </row>
    <row r="4" spans="2:11" ht="15" customHeight="1">
      <c r="B4" s="59" t="s">
        <v>5</v>
      </c>
      <c r="C4" s="59"/>
      <c r="D4" s="67" t="s">
        <v>126</v>
      </c>
      <c r="E4" s="67"/>
      <c r="F4" s="67"/>
      <c r="H4" s="9"/>
      <c r="I4" s="9"/>
      <c r="J4" s="9"/>
      <c r="K4" s="9"/>
    </row>
    <row r="5" spans="2:19" ht="19.5" customHeight="1">
      <c r="B5" s="68" t="s">
        <v>7</v>
      </c>
      <c r="C5" s="68" t="s">
        <v>8</v>
      </c>
      <c r="D5" s="68"/>
      <c r="E5" s="68"/>
      <c r="F5" s="68"/>
      <c r="G5" s="91" t="s">
        <v>9</v>
      </c>
      <c r="H5" s="63" t="s">
        <v>10</v>
      </c>
      <c r="I5" s="63"/>
      <c r="J5" s="63"/>
      <c r="K5" s="63" t="s">
        <v>11</v>
      </c>
      <c r="L5" s="63" t="s">
        <v>12</v>
      </c>
      <c r="M5" s="63"/>
      <c r="N5" s="63"/>
      <c r="O5" s="63"/>
      <c r="P5" s="63" t="s">
        <v>13</v>
      </c>
      <c r="Q5" s="63"/>
      <c r="R5" s="63"/>
      <c r="S5" s="63"/>
    </row>
    <row r="6" spans="2:19" ht="33.75" customHeight="1">
      <c r="B6" s="68"/>
      <c r="C6" s="68"/>
      <c r="D6" s="68"/>
      <c r="E6" s="68"/>
      <c r="F6" s="68"/>
      <c r="G6" s="91"/>
      <c r="H6" s="10" t="s">
        <v>14</v>
      </c>
      <c r="I6" s="11" t="s">
        <v>15</v>
      </c>
      <c r="J6" s="12" t="s">
        <v>16</v>
      </c>
      <c r="K6" s="63"/>
      <c r="L6" s="13" t="s">
        <v>17</v>
      </c>
      <c r="M6" s="13" t="s">
        <v>18</v>
      </c>
      <c r="N6" s="13" t="s">
        <v>19</v>
      </c>
      <c r="O6" s="13" t="s">
        <v>20</v>
      </c>
      <c r="P6" s="13" t="s">
        <v>21</v>
      </c>
      <c r="Q6" s="13" t="s">
        <v>22</v>
      </c>
      <c r="R6" s="13" t="s">
        <v>23</v>
      </c>
      <c r="S6" s="13" t="s">
        <v>24</v>
      </c>
    </row>
    <row r="7" spans="2:19" ht="18" customHeight="1">
      <c r="B7" s="14"/>
      <c r="C7" s="64" t="s">
        <v>25</v>
      </c>
      <c r="D7" s="64"/>
      <c r="E7" s="64"/>
      <c r="F7" s="64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</row>
    <row r="8" spans="2:19" ht="16.5" customHeight="1">
      <c r="B8" s="15">
        <v>14</v>
      </c>
      <c r="C8" s="66" t="s">
        <v>26</v>
      </c>
      <c r="D8" s="66"/>
      <c r="E8" s="66"/>
      <c r="F8" s="66"/>
      <c r="G8" s="22">
        <v>10</v>
      </c>
      <c r="H8" s="17">
        <v>0.08</v>
      </c>
      <c r="I8" s="17">
        <v>7.25</v>
      </c>
      <c r="J8" s="17">
        <v>0.16</v>
      </c>
      <c r="K8" s="18">
        <f aca="true" t="shared" si="0" ref="K8:K13">H8*4+I8*9+J8*4</f>
        <v>66.21</v>
      </c>
      <c r="L8" s="17">
        <v>6</v>
      </c>
      <c r="M8" s="17"/>
      <c r="N8" s="17">
        <v>0.06</v>
      </c>
      <c r="O8" s="17">
        <v>0.16</v>
      </c>
      <c r="P8" s="17">
        <v>3.6</v>
      </c>
      <c r="Q8" s="17">
        <v>4.5</v>
      </c>
      <c r="R8" s="17"/>
      <c r="S8" s="17">
        <v>0.03</v>
      </c>
    </row>
    <row r="9" spans="2:19" ht="16.5" customHeight="1">
      <c r="B9" s="15">
        <v>223</v>
      </c>
      <c r="C9" s="66" t="s">
        <v>105</v>
      </c>
      <c r="D9" s="66"/>
      <c r="E9" s="66"/>
      <c r="F9" s="66"/>
      <c r="G9" s="16" t="s">
        <v>70</v>
      </c>
      <c r="H9" s="17">
        <v>17.53</v>
      </c>
      <c r="I9" s="17">
        <v>13.26</v>
      </c>
      <c r="J9" s="17">
        <v>33.6</v>
      </c>
      <c r="K9" s="18">
        <f t="shared" si="0"/>
        <v>323.86</v>
      </c>
      <c r="L9" s="17">
        <v>0.08</v>
      </c>
      <c r="M9" s="17">
        <v>1.17</v>
      </c>
      <c r="N9" s="17">
        <v>0.018000000000000002</v>
      </c>
      <c r="O9" s="17">
        <v>0.42</v>
      </c>
      <c r="P9" s="17">
        <v>131.6</v>
      </c>
      <c r="Q9" s="17">
        <v>115.1</v>
      </c>
      <c r="R9" s="17">
        <v>20.3</v>
      </c>
      <c r="S9" s="17">
        <v>0.48</v>
      </c>
    </row>
    <row r="10" spans="2:19" ht="16.5" customHeight="1">
      <c r="B10" s="15">
        <v>15</v>
      </c>
      <c r="C10" s="66" t="s">
        <v>36</v>
      </c>
      <c r="D10" s="66"/>
      <c r="E10" s="66"/>
      <c r="F10" s="66"/>
      <c r="G10" s="16">
        <v>10</v>
      </c>
      <c r="H10" s="17">
        <v>2.32</v>
      </c>
      <c r="I10" s="17">
        <v>2.95</v>
      </c>
      <c r="J10" s="17"/>
      <c r="K10" s="18">
        <f t="shared" si="0"/>
        <v>35.83</v>
      </c>
      <c r="L10" s="17">
        <v>0.003</v>
      </c>
      <c r="M10" s="17">
        <v>0.07</v>
      </c>
      <c r="N10" s="17">
        <v>0.026000000000000002</v>
      </c>
      <c r="O10" s="17">
        <v>0.05</v>
      </c>
      <c r="P10" s="17">
        <v>88</v>
      </c>
      <c r="Q10" s="17">
        <v>50</v>
      </c>
      <c r="R10" s="17">
        <v>3.5</v>
      </c>
      <c r="S10" s="17">
        <v>0.1</v>
      </c>
    </row>
    <row r="11" spans="2:19" ht="16.5" customHeight="1">
      <c r="B11" s="15">
        <v>386</v>
      </c>
      <c r="C11" s="69" t="s">
        <v>106</v>
      </c>
      <c r="D11" s="69"/>
      <c r="E11" s="69"/>
      <c r="F11" s="69"/>
      <c r="G11" s="16">
        <v>200</v>
      </c>
      <c r="H11" s="17">
        <v>5.8</v>
      </c>
      <c r="I11" s="17">
        <v>5</v>
      </c>
      <c r="J11" s="17">
        <v>8.4</v>
      </c>
      <c r="K11" s="18">
        <f t="shared" si="0"/>
        <v>101.80000000000001</v>
      </c>
      <c r="L11" s="17">
        <v>0.6000000000000001</v>
      </c>
      <c r="M11" s="17">
        <v>12.5</v>
      </c>
      <c r="N11" s="17">
        <v>0.046</v>
      </c>
      <c r="O11" s="17"/>
      <c r="P11" s="17">
        <v>37</v>
      </c>
      <c r="Q11" s="17">
        <v>45</v>
      </c>
      <c r="R11" s="17">
        <v>16.2</v>
      </c>
      <c r="S11" s="17">
        <v>0.6000000000000001</v>
      </c>
    </row>
    <row r="12" spans="2:19" ht="16.5" customHeight="1">
      <c r="B12" s="15"/>
      <c r="C12" s="66" t="s">
        <v>28</v>
      </c>
      <c r="D12" s="66"/>
      <c r="E12" s="66"/>
      <c r="F12" s="66"/>
      <c r="G12" s="16">
        <v>40</v>
      </c>
      <c r="H12" s="17">
        <v>3.2</v>
      </c>
      <c r="I12" s="17">
        <v>0.4</v>
      </c>
      <c r="J12" s="17">
        <v>19.6</v>
      </c>
      <c r="K12" s="18">
        <f t="shared" si="0"/>
        <v>94.80000000000001</v>
      </c>
      <c r="L12" s="17"/>
      <c r="M12" s="17"/>
      <c r="N12" s="17"/>
      <c r="O12" s="17"/>
      <c r="P12" s="17">
        <v>15</v>
      </c>
      <c r="Q12" s="17">
        <v>48.8</v>
      </c>
      <c r="R12" s="17">
        <v>10.5</v>
      </c>
      <c r="S12" s="17">
        <v>0.75</v>
      </c>
    </row>
    <row r="13" spans="2:19" ht="16.5" customHeight="1">
      <c r="B13" s="15"/>
      <c r="C13" s="66" t="s">
        <v>29</v>
      </c>
      <c r="D13" s="66"/>
      <c r="E13" s="66"/>
      <c r="F13" s="66"/>
      <c r="G13" s="16">
        <v>30</v>
      </c>
      <c r="H13" s="17">
        <v>1.8</v>
      </c>
      <c r="I13" s="17">
        <v>0.6</v>
      </c>
      <c r="J13" s="17">
        <v>10.2</v>
      </c>
      <c r="K13" s="18">
        <f t="shared" si="0"/>
        <v>53.4</v>
      </c>
      <c r="L13" s="17"/>
      <c r="M13" s="17"/>
      <c r="N13" s="17"/>
      <c r="O13" s="17"/>
      <c r="P13" s="17">
        <v>18</v>
      </c>
      <c r="Q13" s="17">
        <v>79</v>
      </c>
      <c r="R13" s="17">
        <v>24</v>
      </c>
      <c r="S13" s="17">
        <v>2</v>
      </c>
    </row>
    <row r="14" spans="2:19" ht="18" customHeight="1">
      <c r="B14" s="15"/>
      <c r="C14" s="70"/>
      <c r="D14" s="70"/>
      <c r="E14" s="70"/>
      <c r="F14" s="70"/>
      <c r="G14" s="22"/>
      <c r="H14" s="19">
        <f aca="true" t="shared" si="1" ref="H14:S14">SUM(H8:H13)</f>
        <v>30.73</v>
      </c>
      <c r="I14" s="19">
        <f t="shared" si="1"/>
        <v>29.459999999999997</v>
      </c>
      <c r="J14" s="19">
        <f t="shared" si="1"/>
        <v>71.96</v>
      </c>
      <c r="K14" s="19">
        <f t="shared" si="1"/>
        <v>675.9</v>
      </c>
      <c r="L14" s="19">
        <f t="shared" si="1"/>
        <v>6.683</v>
      </c>
      <c r="M14" s="19">
        <f t="shared" si="1"/>
        <v>13.74</v>
      </c>
      <c r="N14" s="19">
        <f t="shared" si="1"/>
        <v>0.15000000000000002</v>
      </c>
      <c r="O14" s="19">
        <f t="shared" si="1"/>
        <v>0.63</v>
      </c>
      <c r="P14" s="19">
        <f t="shared" si="1"/>
        <v>293.2</v>
      </c>
      <c r="Q14" s="19">
        <f t="shared" si="1"/>
        <v>342.4</v>
      </c>
      <c r="R14" s="19">
        <f t="shared" si="1"/>
        <v>74.5</v>
      </c>
      <c r="S14" s="19">
        <f t="shared" si="1"/>
        <v>3.96</v>
      </c>
    </row>
    <row r="15" spans="2:19" ht="18" customHeight="1">
      <c r="B15" s="20"/>
      <c r="C15" s="71" t="s">
        <v>30</v>
      </c>
      <c r="D15" s="71"/>
      <c r="E15" s="71"/>
      <c r="F15" s="71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</row>
    <row r="16" spans="2:19" ht="21" customHeight="1">
      <c r="B16" s="15">
        <v>70</v>
      </c>
      <c r="C16" s="73" t="s">
        <v>107</v>
      </c>
      <c r="D16" s="73"/>
      <c r="E16" s="73"/>
      <c r="F16" s="73"/>
      <c r="G16" s="22">
        <v>100</v>
      </c>
      <c r="H16" s="17">
        <v>1.57</v>
      </c>
      <c r="I16" s="17">
        <v>6.02</v>
      </c>
      <c r="J16" s="17">
        <v>3.23</v>
      </c>
      <c r="K16" s="18">
        <f>H16*4+I16*9+J16*4</f>
        <v>73.38</v>
      </c>
      <c r="L16" s="17">
        <v>0.05</v>
      </c>
      <c r="M16" s="17">
        <v>6.95</v>
      </c>
      <c r="N16" s="17"/>
      <c r="O16" s="17">
        <v>2.49</v>
      </c>
      <c r="P16" s="17">
        <v>21.19</v>
      </c>
      <c r="Q16" s="17">
        <v>33.98</v>
      </c>
      <c r="R16" s="17">
        <v>24</v>
      </c>
      <c r="S16" s="17">
        <v>1.32</v>
      </c>
    </row>
    <row r="17" spans="2:19" ht="18" customHeight="1">
      <c r="B17" s="15">
        <v>99</v>
      </c>
      <c r="C17" s="66" t="s">
        <v>108</v>
      </c>
      <c r="D17" s="66"/>
      <c r="E17" s="66"/>
      <c r="F17" s="66"/>
      <c r="G17" s="16">
        <v>300</v>
      </c>
      <c r="H17" s="17">
        <v>1.91</v>
      </c>
      <c r="I17" s="17">
        <v>5.99</v>
      </c>
      <c r="J17" s="17">
        <v>10.98</v>
      </c>
      <c r="K17" s="18">
        <f>H17*4+I17*9+J17*4</f>
        <v>105.47</v>
      </c>
      <c r="L17" s="17">
        <v>0.11</v>
      </c>
      <c r="M17" s="17">
        <v>10.05</v>
      </c>
      <c r="N17" s="17"/>
      <c r="O17" s="17">
        <v>2.82</v>
      </c>
      <c r="P17" s="17">
        <v>34.98</v>
      </c>
      <c r="Q17" s="17">
        <v>68.07</v>
      </c>
      <c r="R17" s="17">
        <v>29</v>
      </c>
      <c r="S17" s="17">
        <v>1.1</v>
      </c>
    </row>
    <row r="18" spans="2:19" ht="18" customHeight="1">
      <c r="B18" s="15">
        <v>291</v>
      </c>
      <c r="C18" s="66" t="s">
        <v>109</v>
      </c>
      <c r="D18" s="66"/>
      <c r="E18" s="66"/>
      <c r="F18" s="66"/>
      <c r="G18" s="16" t="s">
        <v>110</v>
      </c>
      <c r="H18" s="17">
        <v>12.71</v>
      </c>
      <c r="I18" s="17">
        <v>7.85</v>
      </c>
      <c r="J18" s="17">
        <v>26.8</v>
      </c>
      <c r="K18" s="18">
        <f>H18*4+I18*9+J18*4</f>
        <v>228.69</v>
      </c>
      <c r="L18" s="17">
        <v>0.08</v>
      </c>
      <c r="M18" s="17">
        <v>0.2</v>
      </c>
      <c r="N18" s="17">
        <v>0.02</v>
      </c>
      <c r="O18" s="17">
        <v>0.38</v>
      </c>
      <c r="P18" s="17">
        <v>44</v>
      </c>
      <c r="Q18" s="17">
        <v>96</v>
      </c>
      <c r="R18" s="17">
        <v>26</v>
      </c>
      <c r="S18" s="17">
        <v>2.2</v>
      </c>
    </row>
    <row r="19" spans="2:19" ht="18" customHeight="1">
      <c r="B19" s="15">
        <v>355</v>
      </c>
      <c r="C19" s="66" t="s">
        <v>111</v>
      </c>
      <c r="D19" s="66"/>
      <c r="E19" s="66"/>
      <c r="F19" s="66"/>
      <c r="G19" s="16">
        <v>200</v>
      </c>
      <c r="H19" s="17">
        <v>0.32</v>
      </c>
      <c r="I19" s="17">
        <v>0.08</v>
      </c>
      <c r="J19" s="17">
        <v>28.2</v>
      </c>
      <c r="K19" s="18">
        <f>H19*4.1+I19*9+J19*4</f>
        <v>114.832</v>
      </c>
      <c r="L19" s="17">
        <v>0.012</v>
      </c>
      <c r="M19" s="17">
        <v>2.7</v>
      </c>
      <c r="N19" s="17"/>
      <c r="O19" s="17">
        <v>0.12</v>
      </c>
      <c r="P19" s="17">
        <v>22.1</v>
      </c>
      <c r="Q19" s="17">
        <v>12</v>
      </c>
      <c r="R19" s="17">
        <v>11.9</v>
      </c>
      <c r="S19" s="17">
        <v>0.27</v>
      </c>
    </row>
    <row r="20" spans="2:19" ht="18" customHeight="1">
      <c r="B20" s="15">
        <v>338</v>
      </c>
      <c r="C20" s="69" t="s">
        <v>33</v>
      </c>
      <c r="D20" s="69"/>
      <c r="E20" s="69"/>
      <c r="F20" s="69"/>
      <c r="G20" s="22">
        <v>300</v>
      </c>
      <c r="H20" s="17">
        <v>1.2</v>
      </c>
      <c r="I20" s="17">
        <v>1.2</v>
      </c>
      <c r="J20" s="17">
        <v>28.8</v>
      </c>
      <c r="K20" s="18">
        <f>H20*4.1+I20*9+J20*4</f>
        <v>130.92000000000002</v>
      </c>
      <c r="L20" s="17">
        <v>0.09</v>
      </c>
      <c r="M20" s="17">
        <v>30</v>
      </c>
      <c r="N20" s="17"/>
      <c r="O20" s="17">
        <v>0.6000000000000001</v>
      </c>
      <c r="P20" s="17">
        <v>48</v>
      </c>
      <c r="Q20" s="17">
        <v>33</v>
      </c>
      <c r="R20" s="17">
        <v>1.69</v>
      </c>
      <c r="S20" s="17">
        <v>6.6</v>
      </c>
    </row>
    <row r="21" spans="2:19" ht="18" customHeight="1">
      <c r="B21" s="15"/>
      <c r="C21" s="66" t="s">
        <v>28</v>
      </c>
      <c r="D21" s="66"/>
      <c r="E21" s="66"/>
      <c r="F21" s="66"/>
      <c r="G21" s="16">
        <v>80</v>
      </c>
      <c r="H21" s="17">
        <v>6.4</v>
      </c>
      <c r="I21" s="17">
        <v>0.8</v>
      </c>
      <c r="J21" s="17">
        <v>39.2</v>
      </c>
      <c r="K21" s="18">
        <f>H21*4+I21*9+J21*4</f>
        <v>189.60000000000002</v>
      </c>
      <c r="L21" s="17"/>
      <c r="M21" s="17"/>
      <c r="N21" s="17"/>
      <c r="O21" s="17"/>
      <c r="P21" s="17">
        <v>20</v>
      </c>
      <c r="Q21" s="17">
        <v>65</v>
      </c>
      <c r="R21" s="17">
        <v>14</v>
      </c>
      <c r="S21" s="17">
        <v>1</v>
      </c>
    </row>
    <row r="22" spans="2:19" ht="18" customHeight="1">
      <c r="B22" s="15"/>
      <c r="C22" s="66" t="s">
        <v>29</v>
      </c>
      <c r="D22" s="66"/>
      <c r="E22" s="66"/>
      <c r="F22" s="66"/>
      <c r="G22" s="16">
        <v>40</v>
      </c>
      <c r="H22" s="17">
        <v>2.4</v>
      </c>
      <c r="I22" s="17">
        <v>0.8</v>
      </c>
      <c r="J22" s="17">
        <v>13.6</v>
      </c>
      <c r="K22" s="18">
        <f>H22*4+I22*9+J22*4</f>
        <v>71.2</v>
      </c>
      <c r="L22" s="17"/>
      <c r="M22" s="17"/>
      <c r="N22" s="17"/>
      <c r="O22" s="17"/>
      <c r="P22" s="17">
        <v>18</v>
      </c>
      <c r="Q22" s="17">
        <v>79</v>
      </c>
      <c r="R22" s="17">
        <v>24</v>
      </c>
      <c r="S22" s="17">
        <v>2</v>
      </c>
    </row>
    <row r="23" spans="2:19" ht="18" customHeight="1">
      <c r="B23" s="15"/>
      <c r="C23" s="70"/>
      <c r="D23" s="70"/>
      <c r="E23" s="70"/>
      <c r="F23" s="70"/>
      <c r="G23" s="22"/>
      <c r="H23" s="19">
        <f aca="true" t="shared" si="2" ref="H23:S23">SUM(H16:H22)</f>
        <v>26.509999999999998</v>
      </c>
      <c r="I23" s="19">
        <f t="shared" si="2"/>
        <v>22.74</v>
      </c>
      <c r="J23" s="19">
        <f t="shared" si="2"/>
        <v>150.81</v>
      </c>
      <c r="K23" s="19">
        <f t="shared" si="2"/>
        <v>914.092</v>
      </c>
      <c r="L23" s="19">
        <f t="shared" si="2"/>
        <v>0.34199999999999997</v>
      </c>
      <c r="M23" s="19">
        <f t="shared" si="2"/>
        <v>49.9</v>
      </c>
      <c r="N23" s="19">
        <f t="shared" si="2"/>
        <v>0.02</v>
      </c>
      <c r="O23" s="19">
        <f t="shared" si="2"/>
        <v>6.41</v>
      </c>
      <c r="P23" s="19">
        <f t="shared" si="2"/>
        <v>208.27</v>
      </c>
      <c r="Q23" s="19">
        <f t="shared" si="2"/>
        <v>387.04999999999995</v>
      </c>
      <c r="R23" s="19">
        <f t="shared" si="2"/>
        <v>130.59</v>
      </c>
      <c r="S23" s="19">
        <f t="shared" si="2"/>
        <v>14.49</v>
      </c>
    </row>
    <row r="24" spans="2:19" ht="24.75" customHeight="1">
      <c r="B24" s="23"/>
      <c r="C24" s="74"/>
      <c r="D24" s="74"/>
      <c r="E24" s="74"/>
      <c r="F24" s="74"/>
      <c r="G24" s="28"/>
      <c r="H24" s="25">
        <f aca="true" t="shared" si="3" ref="H24:S24">H14+H23</f>
        <v>57.239999999999995</v>
      </c>
      <c r="I24" s="25">
        <f t="shared" si="3"/>
        <v>52.199999999999996</v>
      </c>
      <c r="J24" s="25">
        <f t="shared" si="3"/>
        <v>222.76999999999998</v>
      </c>
      <c r="K24" s="25">
        <f t="shared" si="3"/>
        <v>1589.992</v>
      </c>
      <c r="L24" s="25">
        <f t="shared" si="3"/>
        <v>7.0249999999999995</v>
      </c>
      <c r="M24" s="25">
        <f t="shared" si="3"/>
        <v>63.64</v>
      </c>
      <c r="N24" s="25">
        <f t="shared" si="3"/>
        <v>0.17</v>
      </c>
      <c r="O24" s="25">
        <f t="shared" si="3"/>
        <v>7.04</v>
      </c>
      <c r="P24" s="25">
        <f t="shared" si="3"/>
        <v>501.47</v>
      </c>
      <c r="Q24" s="25">
        <f t="shared" si="3"/>
        <v>729.4499999999999</v>
      </c>
      <c r="R24" s="25">
        <f t="shared" si="3"/>
        <v>205.09</v>
      </c>
      <c r="S24" s="25">
        <f t="shared" si="3"/>
        <v>18.45</v>
      </c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65515" ht="12.75" customHeight="1"/>
    <row r="65516" ht="12.75" customHeight="1"/>
    <row r="65517" ht="12.75" customHeight="1"/>
  </sheetData>
  <sheetProtection selectLockedCells="1" selectUnlockedCells="1"/>
  <mergeCells count="36">
    <mergeCell ref="C23:F23"/>
    <mergeCell ref="C15:F15"/>
    <mergeCell ref="G15:S15"/>
    <mergeCell ref="C16:F16"/>
    <mergeCell ref="C17:F17"/>
    <mergeCell ref="C18:F18"/>
    <mergeCell ref="C24:F24"/>
    <mergeCell ref="C19:F19"/>
    <mergeCell ref="C20:F20"/>
    <mergeCell ref="C21:F21"/>
    <mergeCell ref="C22:F22"/>
    <mergeCell ref="C9:F9"/>
    <mergeCell ref="C10:F10"/>
    <mergeCell ref="C11:F11"/>
    <mergeCell ref="C12:F12"/>
    <mergeCell ref="C13:F13"/>
    <mergeCell ref="C14:F14"/>
    <mergeCell ref="K5:K6"/>
    <mergeCell ref="L5:O5"/>
    <mergeCell ref="P5:S5"/>
    <mergeCell ref="C7:F7"/>
    <mergeCell ref="G7:S7"/>
    <mergeCell ref="C8:F8"/>
    <mergeCell ref="B4:C4"/>
    <mergeCell ref="D4:F4"/>
    <mergeCell ref="B5:B6"/>
    <mergeCell ref="C5:F6"/>
    <mergeCell ref="G5:G6"/>
    <mergeCell ref="H5:J5"/>
    <mergeCell ref="G1:L1"/>
    <mergeCell ref="M1:R1"/>
    <mergeCell ref="B2:C2"/>
    <mergeCell ref="D2:F2"/>
    <mergeCell ref="G2:L2"/>
    <mergeCell ref="B3:C3"/>
    <mergeCell ref="D3:F3"/>
  </mergeCells>
  <printOptions/>
  <pageMargins left="0.7923611111111111" right="0.5152777777777777" top="0.5243055555555556" bottom="0.40694444444444444" header="0.5118055555555555" footer="0.5118055555555555"/>
  <pageSetup horizontalDpi="300" verticalDpi="300" orientation="landscape" paperSize="9" scale="66" r:id="rId1"/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S25"/>
  <sheetViews>
    <sheetView view="pageBreakPreview" zoomScaleSheetLayoutView="100" zoomScalePageLayoutView="0" workbookViewId="0" topLeftCell="B1">
      <selection activeCell="G4" sqref="G4"/>
    </sheetView>
  </sheetViews>
  <sheetFormatPr defaultColWidth="9.140625" defaultRowHeight="14.25" customHeight="1"/>
  <cols>
    <col min="1" max="1" width="5.140625" style="0" customWidth="1"/>
    <col min="2" max="2" width="9.00390625" style="1" customWidth="1"/>
    <col min="3" max="3" width="14.140625" style="0" customWidth="1"/>
    <col min="5" max="5" width="13.7109375" style="0" customWidth="1"/>
    <col min="6" max="6" width="9.8515625" style="0" customWidth="1"/>
    <col min="7" max="7" width="11.00390625" style="26" customWidth="1"/>
    <col min="8" max="11" width="9.140625" style="3" customWidth="1"/>
    <col min="12" max="19" width="9.140625" style="4" customWidth="1"/>
  </cols>
  <sheetData>
    <row r="1" spans="7:18" ht="12.75" customHeight="1">
      <c r="G1" s="88"/>
      <c r="H1" s="88"/>
      <c r="I1" s="88"/>
      <c r="J1" s="88"/>
      <c r="K1" s="88"/>
      <c r="L1" s="88"/>
      <c r="M1" s="58" t="s">
        <v>0</v>
      </c>
      <c r="N1" s="58"/>
      <c r="O1" s="58"/>
      <c r="P1" s="58"/>
      <c r="Q1" s="58"/>
      <c r="R1" s="58"/>
    </row>
    <row r="2" spans="2:19" ht="12.75" customHeight="1">
      <c r="B2" s="59" t="s">
        <v>49</v>
      </c>
      <c r="C2" s="59"/>
      <c r="D2" s="60" t="s">
        <v>44</v>
      </c>
      <c r="E2" s="60"/>
      <c r="F2" s="60"/>
      <c r="G2" s="89"/>
      <c r="H2" s="89"/>
      <c r="I2" s="89"/>
      <c r="J2" s="89"/>
      <c r="K2" s="89"/>
      <c r="L2" s="89"/>
      <c r="M2" s="5"/>
      <c r="N2" s="5"/>
      <c r="O2" s="5"/>
      <c r="P2" s="5"/>
      <c r="Q2" s="5"/>
      <c r="R2" s="5"/>
      <c r="S2" s="5"/>
    </row>
    <row r="3" spans="2:8" ht="12.75" customHeight="1">
      <c r="B3" s="59" t="s">
        <v>3</v>
      </c>
      <c r="C3" s="59"/>
      <c r="D3" s="62" t="s">
        <v>4</v>
      </c>
      <c r="E3" s="62"/>
      <c r="F3" s="62"/>
      <c r="G3" s="27"/>
      <c r="H3" s="7"/>
    </row>
    <row r="4" spans="2:11" ht="15" customHeight="1">
      <c r="B4" s="59" t="s">
        <v>5</v>
      </c>
      <c r="C4" s="59"/>
      <c r="D4" s="67" t="s">
        <v>126</v>
      </c>
      <c r="E4" s="67"/>
      <c r="F4" s="67"/>
      <c r="H4" s="9"/>
      <c r="I4" s="9"/>
      <c r="J4" s="9"/>
      <c r="K4" s="9"/>
    </row>
    <row r="5" spans="2:19" ht="19.5" customHeight="1">
      <c r="B5" s="68" t="s">
        <v>7</v>
      </c>
      <c r="C5" s="68" t="s">
        <v>8</v>
      </c>
      <c r="D5" s="68"/>
      <c r="E5" s="68"/>
      <c r="F5" s="68"/>
      <c r="G5" s="91" t="s">
        <v>9</v>
      </c>
      <c r="H5" s="63" t="s">
        <v>10</v>
      </c>
      <c r="I5" s="63"/>
      <c r="J5" s="63"/>
      <c r="K5" s="63" t="s">
        <v>11</v>
      </c>
      <c r="L5" s="63" t="s">
        <v>12</v>
      </c>
      <c r="M5" s="63"/>
      <c r="N5" s="63"/>
      <c r="O5" s="63"/>
      <c r="P5" s="63" t="s">
        <v>13</v>
      </c>
      <c r="Q5" s="63"/>
      <c r="R5" s="63"/>
      <c r="S5" s="63"/>
    </row>
    <row r="6" spans="2:19" ht="33.75" customHeight="1">
      <c r="B6" s="68"/>
      <c r="C6" s="68"/>
      <c r="D6" s="68"/>
      <c r="E6" s="68"/>
      <c r="F6" s="68"/>
      <c r="G6" s="91"/>
      <c r="H6" s="10" t="s">
        <v>14</v>
      </c>
      <c r="I6" s="11" t="s">
        <v>15</v>
      </c>
      <c r="J6" s="12" t="s">
        <v>16</v>
      </c>
      <c r="K6" s="63"/>
      <c r="L6" s="13" t="s">
        <v>17</v>
      </c>
      <c r="M6" s="13" t="s">
        <v>18</v>
      </c>
      <c r="N6" s="13" t="s">
        <v>19</v>
      </c>
      <c r="O6" s="13" t="s">
        <v>20</v>
      </c>
      <c r="P6" s="13" t="s">
        <v>21</v>
      </c>
      <c r="Q6" s="13" t="s">
        <v>22</v>
      </c>
      <c r="R6" s="13" t="s">
        <v>23</v>
      </c>
      <c r="S6" s="13" t="s">
        <v>24</v>
      </c>
    </row>
    <row r="7" spans="2:19" ht="18" customHeight="1">
      <c r="B7" s="14"/>
      <c r="C7" s="64" t="s">
        <v>25</v>
      </c>
      <c r="D7" s="64"/>
      <c r="E7" s="64"/>
      <c r="F7" s="64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</row>
    <row r="8" spans="2:19" ht="16.5" customHeight="1">
      <c r="B8" s="15">
        <v>14</v>
      </c>
      <c r="C8" s="66" t="s">
        <v>26</v>
      </c>
      <c r="D8" s="66"/>
      <c r="E8" s="66"/>
      <c r="F8" s="66"/>
      <c r="G8" s="22">
        <v>10</v>
      </c>
      <c r="H8" s="17">
        <v>0.08</v>
      </c>
      <c r="I8" s="17">
        <v>7.25</v>
      </c>
      <c r="J8" s="17">
        <v>0.13</v>
      </c>
      <c r="K8" s="18">
        <f aca="true" t="shared" si="0" ref="K8:K13">H8*4+I8*9+J8*4</f>
        <v>66.08999999999999</v>
      </c>
      <c r="L8" s="17">
        <v>6</v>
      </c>
      <c r="M8" s="17"/>
      <c r="N8" s="17">
        <v>0.06</v>
      </c>
      <c r="O8" s="17">
        <v>0.16</v>
      </c>
      <c r="P8" s="17">
        <v>3.6</v>
      </c>
      <c r="Q8" s="17">
        <v>4.5</v>
      </c>
      <c r="R8" s="17"/>
      <c r="S8" s="17">
        <v>0.03</v>
      </c>
    </row>
    <row r="9" spans="2:19" ht="16.5" customHeight="1">
      <c r="B9" s="15">
        <v>321</v>
      </c>
      <c r="C9" s="66" t="s">
        <v>37</v>
      </c>
      <c r="D9" s="66"/>
      <c r="E9" s="66"/>
      <c r="F9" s="66"/>
      <c r="G9" s="22">
        <v>100</v>
      </c>
      <c r="H9" s="17">
        <v>2.06</v>
      </c>
      <c r="I9" s="17">
        <v>3.24</v>
      </c>
      <c r="J9" s="17">
        <v>9.43</v>
      </c>
      <c r="K9" s="18">
        <f t="shared" si="0"/>
        <v>75.12</v>
      </c>
      <c r="L9" s="17">
        <v>0.28</v>
      </c>
      <c r="M9" s="17">
        <v>2.6</v>
      </c>
      <c r="N9" s="17">
        <v>0.04</v>
      </c>
      <c r="O9" s="17">
        <v>1.08</v>
      </c>
      <c r="P9" s="17">
        <v>277</v>
      </c>
      <c r="Q9" s="17">
        <v>394</v>
      </c>
      <c r="R9" s="17">
        <v>99.5</v>
      </c>
      <c r="S9" s="17">
        <v>2.63</v>
      </c>
    </row>
    <row r="10" spans="2:19" ht="16.5" customHeight="1">
      <c r="B10" s="15">
        <v>288</v>
      </c>
      <c r="C10" s="69" t="s">
        <v>112</v>
      </c>
      <c r="D10" s="69"/>
      <c r="E10" s="69"/>
      <c r="F10" s="69"/>
      <c r="G10" s="16">
        <v>55</v>
      </c>
      <c r="H10" s="17">
        <v>11.74</v>
      </c>
      <c r="I10" s="17">
        <v>12.91</v>
      </c>
      <c r="J10" s="17">
        <v>0.24</v>
      </c>
      <c r="K10" s="18">
        <f t="shared" si="0"/>
        <v>164.11</v>
      </c>
      <c r="L10" s="17">
        <v>0.08</v>
      </c>
      <c r="M10" s="17">
        <v>0.06</v>
      </c>
      <c r="N10" s="17">
        <v>0.074</v>
      </c>
      <c r="O10" s="17">
        <v>2.94</v>
      </c>
      <c r="P10" s="17">
        <v>281</v>
      </c>
      <c r="Q10" s="17">
        <v>313.7</v>
      </c>
      <c r="R10" s="17">
        <v>36.68</v>
      </c>
      <c r="S10" s="17">
        <v>0.76</v>
      </c>
    </row>
    <row r="11" spans="2:19" ht="16.5" customHeight="1">
      <c r="B11" s="15">
        <v>386</v>
      </c>
      <c r="C11" s="66" t="s">
        <v>113</v>
      </c>
      <c r="D11" s="66"/>
      <c r="E11" s="66"/>
      <c r="F11" s="66"/>
      <c r="G11" s="16">
        <v>200</v>
      </c>
      <c r="H11" s="17">
        <v>5.8</v>
      </c>
      <c r="I11" s="17">
        <v>5</v>
      </c>
      <c r="J11" s="17">
        <v>8.4</v>
      </c>
      <c r="K11" s="18">
        <f t="shared" si="0"/>
        <v>101.80000000000001</v>
      </c>
      <c r="L11" s="17">
        <v>0.003</v>
      </c>
      <c r="M11" s="17">
        <v>0.07</v>
      </c>
      <c r="N11" s="17">
        <v>0.026000000000000002</v>
      </c>
      <c r="O11" s="17">
        <v>0.05</v>
      </c>
      <c r="P11" s="17">
        <v>88</v>
      </c>
      <c r="Q11" s="17">
        <v>50</v>
      </c>
      <c r="R11" s="17">
        <v>3.5</v>
      </c>
      <c r="S11" s="17">
        <v>0.1</v>
      </c>
    </row>
    <row r="12" spans="2:19" ht="16.5" customHeight="1">
      <c r="B12" s="15"/>
      <c r="C12" s="66" t="s">
        <v>28</v>
      </c>
      <c r="D12" s="66"/>
      <c r="E12" s="66"/>
      <c r="F12" s="66"/>
      <c r="G12" s="22">
        <v>40</v>
      </c>
      <c r="H12" s="17">
        <v>3.2</v>
      </c>
      <c r="I12" s="17">
        <v>0.4</v>
      </c>
      <c r="J12" s="17">
        <v>19.6</v>
      </c>
      <c r="K12" s="18">
        <f t="shared" si="0"/>
        <v>94.80000000000001</v>
      </c>
      <c r="L12" s="17"/>
      <c r="M12" s="17"/>
      <c r="N12" s="17"/>
      <c r="O12" s="17"/>
      <c r="P12" s="17">
        <v>15</v>
      </c>
      <c r="Q12" s="17">
        <v>48.8</v>
      </c>
      <c r="R12" s="17">
        <v>10.5</v>
      </c>
      <c r="S12" s="17">
        <v>0.75</v>
      </c>
    </row>
    <row r="13" spans="2:19" ht="16.5" customHeight="1">
      <c r="B13" s="15"/>
      <c r="C13" s="66" t="s">
        <v>29</v>
      </c>
      <c r="D13" s="66"/>
      <c r="E13" s="66"/>
      <c r="F13" s="66"/>
      <c r="G13" s="22">
        <v>30</v>
      </c>
      <c r="H13" s="17">
        <v>1.8</v>
      </c>
      <c r="I13" s="17">
        <v>0.6</v>
      </c>
      <c r="J13" s="17">
        <v>10.2</v>
      </c>
      <c r="K13" s="18">
        <f t="shared" si="0"/>
        <v>53.4</v>
      </c>
      <c r="L13" s="17"/>
      <c r="M13" s="17"/>
      <c r="N13" s="17"/>
      <c r="O13" s="17"/>
      <c r="P13" s="17">
        <v>18</v>
      </c>
      <c r="Q13" s="17">
        <v>79</v>
      </c>
      <c r="R13" s="17">
        <v>24</v>
      </c>
      <c r="S13" s="17">
        <v>2</v>
      </c>
    </row>
    <row r="14" spans="2:19" ht="18" customHeight="1">
      <c r="B14" s="15"/>
      <c r="C14" s="70"/>
      <c r="D14" s="70"/>
      <c r="E14" s="70"/>
      <c r="F14" s="70"/>
      <c r="G14" s="22"/>
      <c r="H14" s="19">
        <f aca="true" t="shared" si="1" ref="H14:S14">SUM(H8:H13)</f>
        <v>24.68</v>
      </c>
      <c r="I14" s="19">
        <f t="shared" si="1"/>
        <v>29.4</v>
      </c>
      <c r="J14" s="19">
        <f t="shared" si="1"/>
        <v>48</v>
      </c>
      <c r="K14" s="19">
        <f t="shared" si="1"/>
        <v>555.32</v>
      </c>
      <c r="L14" s="19">
        <f t="shared" si="1"/>
        <v>6.363</v>
      </c>
      <c r="M14" s="19">
        <f t="shared" si="1"/>
        <v>2.73</v>
      </c>
      <c r="N14" s="19">
        <f t="shared" si="1"/>
        <v>0.19999999999999998</v>
      </c>
      <c r="O14" s="19">
        <f t="shared" si="1"/>
        <v>4.2299999999999995</v>
      </c>
      <c r="P14" s="19">
        <f t="shared" si="1"/>
        <v>682.6</v>
      </c>
      <c r="Q14" s="19">
        <f t="shared" si="1"/>
        <v>890</v>
      </c>
      <c r="R14" s="19">
        <f t="shared" si="1"/>
        <v>174.18</v>
      </c>
      <c r="S14" s="19">
        <f t="shared" si="1"/>
        <v>6.27</v>
      </c>
    </row>
    <row r="15" spans="2:19" ht="18" customHeight="1">
      <c r="B15" s="20"/>
      <c r="C15" s="71" t="s">
        <v>30</v>
      </c>
      <c r="D15" s="71"/>
      <c r="E15" s="71"/>
      <c r="F15" s="71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</row>
    <row r="16" spans="2:19" ht="18" customHeight="1">
      <c r="B16" s="15">
        <v>88</v>
      </c>
      <c r="C16" s="75" t="s">
        <v>114</v>
      </c>
      <c r="D16" s="75"/>
      <c r="E16" s="75"/>
      <c r="F16" s="75"/>
      <c r="G16" s="22">
        <v>300</v>
      </c>
      <c r="H16" s="17">
        <v>2</v>
      </c>
      <c r="I16" s="17">
        <v>6</v>
      </c>
      <c r="J16" s="17">
        <v>13</v>
      </c>
      <c r="K16" s="18">
        <f>H16*4+I16*9+J16*4</f>
        <v>114</v>
      </c>
      <c r="L16" s="17">
        <v>0.15</v>
      </c>
      <c r="M16" s="17">
        <v>15.59</v>
      </c>
      <c r="N16" s="17">
        <v>0.08</v>
      </c>
      <c r="O16" s="17">
        <v>0.15</v>
      </c>
      <c r="P16" s="17">
        <v>49.23</v>
      </c>
      <c r="Q16" s="17">
        <v>250</v>
      </c>
      <c r="R16" s="17">
        <v>38.5</v>
      </c>
      <c r="S16" s="17">
        <v>1.1</v>
      </c>
    </row>
    <row r="17" spans="2:19" ht="18" customHeight="1">
      <c r="B17" s="15">
        <v>255</v>
      </c>
      <c r="C17" s="75" t="s">
        <v>115</v>
      </c>
      <c r="D17" s="75"/>
      <c r="E17" s="75"/>
      <c r="F17" s="75"/>
      <c r="G17" s="22" t="s">
        <v>116</v>
      </c>
      <c r="H17" s="17">
        <v>19.89</v>
      </c>
      <c r="I17" s="17">
        <v>16.85</v>
      </c>
      <c r="J17" s="17">
        <v>5.28</v>
      </c>
      <c r="K17" s="18">
        <f>H17*4+I17*9+J17*4</f>
        <v>252.33</v>
      </c>
      <c r="L17" s="17">
        <v>0.045</v>
      </c>
      <c r="M17" s="17">
        <v>1.02</v>
      </c>
      <c r="N17" s="17">
        <v>0.07</v>
      </c>
      <c r="O17" s="17">
        <v>0.9</v>
      </c>
      <c r="P17" s="17">
        <v>0.45</v>
      </c>
      <c r="Q17" s="17">
        <v>185</v>
      </c>
      <c r="R17" s="17">
        <v>19.6</v>
      </c>
      <c r="S17" s="17">
        <v>1</v>
      </c>
    </row>
    <row r="18" spans="2:19" ht="18" customHeight="1">
      <c r="B18" s="15">
        <v>204</v>
      </c>
      <c r="C18" s="66" t="s">
        <v>117</v>
      </c>
      <c r="D18" s="66"/>
      <c r="E18" s="66"/>
      <c r="F18" s="66"/>
      <c r="G18" s="22" t="s">
        <v>118</v>
      </c>
      <c r="H18" s="17">
        <v>12.69</v>
      </c>
      <c r="I18" s="17">
        <v>12.39</v>
      </c>
      <c r="J18" s="17">
        <v>21</v>
      </c>
      <c r="K18" s="18">
        <f>H18*4+I18*9+J18*4</f>
        <v>246.27</v>
      </c>
      <c r="L18" s="17">
        <v>0.08</v>
      </c>
      <c r="M18" s="17">
        <v>43.2</v>
      </c>
      <c r="N18" s="17"/>
      <c r="O18" s="17">
        <v>2.2</v>
      </c>
      <c r="P18" s="17">
        <v>151.6</v>
      </c>
      <c r="Q18" s="17">
        <v>119</v>
      </c>
      <c r="R18" s="17">
        <v>57.2</v>
      </c>
      <c r="S18" s="17">
        <v>4.6</v>
      </c>
    </row>
    <row r="19" spans="2:19" ht="18" customHeight="1">
      <c r="B19" s="15">
        <v>349</v>
      </c>
      <c r="C19" s="66" t="s">
        <v>43</v>
      </c>
      <c r="D19" s="66"/>
      <c r="E19" s="66"/>
      <c r="F19" s="66"/>
      <c r="G19" s="16">
        <v>200</v>
      </c>
      <c r="H19" s="17">
        <v>0.66</v>
      </c>
      <c r="I19" s="17">
        <v>0.15</v>
      </c>
      <c r="J19" s="17">
        <v>32</v>
      </c>
      <c r="K19" s="18">
        <f>H19*4.1+I19*9+J19*4</f>
        <v>132.056</v>
      </c>
      <c r="L19" s="17">
        <v>0.016</v>
      </c>
      <c r="M19" s="17">
        <v>0.73</v>
      </c>
      <c r="N19" s="17"/>
      <c r="O19" s="17">
        <v>0.5</v>
      </c>
      <c r="P19" s="17">
        <v>32.48</v>
      </c>
      <c r="Q19" s="17">
        <v>23.44</v>
      </c>
      <c r="R19" s="17">
        <v>17.4</v>
      </c>
      <c r="S19" s="17">
        <v>0.7</v>
      </c>
    </row>
    <row r="20" spans="2:19" ht="18" customHeight="1">
      <c r="B20" s="15">
        <v>338</v>
      </c>
      <c r="C20" s="69" t="s">
        <v>33</v>
      </c>
      <c r="D20" s="69"/>
      <c r="E20" s="69"/>
      <c r="F20" s="69"/>
      <c r="G20" s="22">
        <v>300</v>
      </c>
      <c r="H20" s="17">
        <v>1.2</v>
      </c>
      <c r="I20" s="17">
        <v>1.2</v>
      </c>
      <c r="J20" s="17">
        <v>28.8</v>
      </c>
      <c r="K20" s="18">
        <f>H20*4.1+I20*9+J20*4</f>
        <v>130.92000000000002</v>
      </c>
      <c r="L20" s="17">
        <v>0.09</v>
      </c>
      <c r="M20" s="17">
        <v>30</v>
      </c>
      <c r="N20" s="17"/>
      <c r="O20" s="17">
        <v>0.6000000000000001</v>
      </c>
      <c r="P20" s="17">
        <v>48</v>
      </c>
      <c r="Q20" s="17">
        <v>33</v>
      </c>
      <c r="R20" s="17">
        <v>1.69</v>
      </c>
      <c r="S20" s="17">
        <v>6.6</v>
      </c>
    </row>
    <row r="21" spans="2:19" ht="18" customHeight="1">
      <c r="B21" s="15"/>
      <c r="C21" s="66" t="s">
        <v>28</v>
      </c>
      <c r="D21" s="66"/>
      <c r="E21" s="66"/>
      <c r="F21" s="66"/>
      <c r="G21" s="22">
        <v>80</v>
      </c>
      <c r="H21" s="17">
        <v>6.4</v>
      </c>
      <c r="I21" s="17">
        <v>0.8</v>
      </c>
      <c r="J21" s="17">
        <v>39.2</v>
      </c>
      <c r="K21" s="18">
        <f>H21*4+I21*9+J21*4</f>
        <v>189.60000000000002</v>
      </c>
      <c r="L21" s="17"/>
      <c r="M21" s="17"/>
      <c r="N21" s="17"/>
      <c r="O21" s="17"/>
      <c r="P21" s="17">
        <v>20</v>
      </c>
      <c r="Q21" s="17">
        <v>65</v>
      </c>
      <c r="R21" s="17">
        <v>14</v>
      </c>
      <c r="S21" s="17">
        <v>1</v>
      </c>
    </row>
    <row r="22" spans="2:19" ht="18" customHeight="1">
      <c r="B22" s="15"/>
      <c r="C22" s="66" t="s">
        <v>29</v>
      </c>
      <c r="D22" s="66"/>
      <c r="E22" s="66"/>
      <c r="F22" s="66"/>
      <c r="G22" s="22">
        <v>40</v>
      </c>
      <c r="H22" s="17">
        <v>2.4</v>
      </c>
      <c r="I22" s="17">
        <v>0.8</v>
      </c>
      <c r="J22" s="17">
        <v>13.6</v>
      </c>
      <c r="K22" s="18">
        <f>H22*4+I22*9+J22*4</f>
        <v>71.2</v>
      </c>
      <c r="L22" s="17"/>
      <c r="M22" s="17"/>
      <c r="N22" s="17"/>
      <c r="O22" s="17"/>
      <c r="P22" s="17">
        <v>18</v>
      </c>
      <c r="Q22" s="17">
        <v>79</v>
      </c>
      <c r="R22" s="17">
        <v>24</v>
      </c>
      <c r="S22" s="17">
        <v>2</v>
      </c>
    </row>
    <row r="23" spans="2:19" ht="18" customHeight="1">
      <c r="B23" s="15"/>
      <c r="C23" s="70"/>
      <c r="D23" s="70"/>
      <c r="E23" s="70"/>
      <c r="F23" s="70"/>
      <c r="G23" s="22"/>
      <c r="H23" s="19">
        <f aca="true" t="shared" si="2" ref="H23:S23">SUM(H16:H22)</f>
        <v>45.239999999999995</v>
      </c>
      <c r="I23" s="19">
        <f t="shared" si="2"/>
        <v>38.19</v>
      </c>
      <c r="J23" s="19">
        <f t="shared" si="2"/>
        <v>152.88</v>
      </c>
      <c r="K23" s="19">
        <f t="shared" si="2"/>
        <v>1136.376</v>
      </c>
      <c r="L23" s="19">
        <f t="shared" si="2"/>
        <v>0.381</v>
      </c>
      <c r="M23" s="19">
        <f t="shared" si="2"/>
        <v>90.53999999999999</v>
      </c>
      <c r="N23" s="19">
        <f t="shared" si="2"/>
        <v>0.15000000000000002</v>
      </c>
      <c r="O23" s="19">
        <f t="shared" si="2"/>
        <v>4.35</v>
      </c>
      <c r="P23" s="19">
        <f t="shared" si="2"/>
        <v>319.76</v>
      </c>
      <c r="Q23" s="19">
        <f t="shared" si="2"/>
        <v>754.44</v>
      </c>
      <c r="R23" s="19">
        <f t="shared" si="2"/>
        <v>172.39000000000001</v>
      </c>
      <c r="S23" s="19">
        <f t="shared" si="2"/>
        <v>17</v>
      </c>
    </row>
    <row r="24" spans="2:19" ht="18" customHeight="1">
      <c r="B24" s="20"/>
      <c r="C24" s="71" t="s">
        <v>34</v>
      </c>
      <c r="D24" s="71"/>
      <c r="E24" s="71"/>
      <c r="F24" s="71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</row>
    <row r="25" spans="2:19" ht="24.75" customHeight="1">
      <c r="B25" s="23"/>
      <c r="C25" s="74"/>
      <c r="D25" s="74"/>
      <c r="E25" s="74"/>
      <c r="F25" s="74"/>
      <c r="G25" s="28"/>
      <c r="H25" s="25">
        <f aca="true" t="shared" si="3" ref="H25:S25">H14+H23</f>
        <v>69.91999999999999</v>
      </c>
      <c r="I25" s="25">
        <f t="shared" si="3"/>
        <v>67.59</v>
      </c>
      <c r="J25" s="25">
        <f t="shared" si="3"/>
        <v>200.88</v>
      </c>
      <c r="K25" s="25">
        <f t="shared" si="3"/>
        <v>1691.696</v>
      </c>
      <c r="L25" s="25">
        <f t="shared" si="3"/>
        <v>6.744000000000001</v>
      </c>
      <c r="M25" s="25">
        <f t="shared" si="3"/>
        <v>93.27</v>
      </c>
      <c r="N25" s="25">
        <f t="shared" si="3"/>
        <v>0.35</v>
      </c>
      <c r="O25" s="25">
        <f t="shared" si="3"/>
        <v>8.579999999999998</v>
      </c>
      <c r="P25" s="25">
        <f t="shared" si="3"/>
        <v>1002.36</v>
      </c>
      <c r="Q25" s="25">
        <f t="shared" si="3"/>
        <v>1644.44</v>
      </c>
      <c r="R25" s="25">
        <f t="shared" si="3"/>
        <v>346.57000000000005</v>
      </c>
      <c r="S25" s="25">
        <f t="shared" si="3"/>
        <v>23.27</v>
      </c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65516" ht="12.75" customHeight="1"/>
    <row r="65517" ht="12.75" customHeight="1"/>
    <row r="65518" ht="12.75" customHeight="1"/>
    <row r="65519" ht="12.75" customHeight="1"/>
  </sheetData>
  <sheetProtection selectLockedCells="1" selectUnlockedCells="1"/>
  <mergeCells count="38">
    <mergeCell ref="C25:F25"/>
    <mergeCell ref="C18:F18"/>
    <mergeCell ref="C19:F19"/>
    <mergeCell ref="C20:F20"/>
    <mergeCell ref="C21:F21"/>
    <mergeCell ref="C22:F22"/>
    <mergeCell ref="C23:F23"/>
    <mergeCell ref="C15:F15"/>
    <mergeCell ref="G15:S15"/>
    <mergeCell ref="C16:F16"/>
    <mergeCell ref="C17:F17"/>
    <mergeCell ref="C24:F24"/>
    <mergeCell ref="G24:S24"/>
    <mergeCell ref="C9:F9"/>
    <mergeCell ref="C10:F10"/>
    <mergeCell ref="C11:F11"/>
    <mergeCell ref="C12:F12"/>
    <mergeCell ref="C13:F13"/>
    <mergeCell ref="C14:F14"/>
    <mergeCell ref="K5:K6"/>
    <mergeCell ref="L5:O5"/>
    <mergeCell ref="P5:S5"/>
    <mergeCell ref="C7:F7"/>
    <mergeCell ref="G7:S7"/>
    <mergeCell ref="C8:F8"/>
    <mergeCell ref="B4:C4"/>
    <mergeCell ref="D4:F4"/>
    <mergeCell ref="B5:B6"/>
    <mergeCell ref="C5:F6"/>
    <mergeCell ref="G5:G6"/>
    <mergeCell ref="H5:J5"/>
    <mergeCell ref="G1:L1"/>
    <mergeCell ref="M1:R1"/>
    <mergeCell ref="B2:C2"/>
    <mergeCell ref="D2:F2"/>
    <mergeCell ref="G2:L2"/>
    <mergeCell ref="B3:C3"/>
    <mergeCell ref="D3:F3"/>
  </mergeCells>
  <printOptions/>
  <pageMargins left="0.7923611111111111" right="0.5152777777777777" top="0.5243055555555556" bottom="0.40694444444444444" header="0.5118055555555555" footer="0.5118055555555555"/>
  <pageSetup horizontalDpi="300" verticalDpi="300" orientation="landscape" paperSize="9" scale="68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budnik</dc:creator>
  <cp:keywords/>
  <dc:description/>
  <cp:lastModifiedBy>PC</cp:lastModifiedBy>
  <cp:lastPrinted>2023-02-03T08:14:34Z</cp:lastPrinted>
  <dcterms:created xsi:type="dcterms:W3CDTF">2022-10-21T12:40:20Z</dcterms:created>
  <dcterms:modified xsi:type="dcterms:W3CDTF">2023-02-03T10:29:44Z</dcterms:modified>
  <cp:category/>
  <cp:version/>
  <cp:contentType/>
  <cp:contentStatus/>
</cp:coreProperties>
</file>